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 activeTab="9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Bassoon" sheetId="25" r:id="rId17"/>
    <sheet name="MA_Horn" sheetId="26" r:id="rId18"/>
    <sheet name="MA_Trumpet" sheetId="27" r:id="rId19"/>
    <sheet name="MA_Trombone" sheetId="28" r:id="rId20"/>
    <sheet name="MA_Tuba" sheetId="29" r:id="rId21"/>
    <sheet name="MA_Percussion" sheetId="30" r:id="rId22"/>
    <sheet name="MA_Church M. Choral Cond." sheetId="35" r:id="rId23"/>
    <sheet name="MA_Church M. Organ Perf." sheetId="34" r:id="rId24"/>
    <sheet name="MA_Opera Singing" sheetId="43" r:id="rId25"/>
    <sheet name="MA_Oratorio and Song P." sheetId="44" r:id="rId26"/>
    <sheet name="MA_Musicology" sheetId="51" r:id="rId27"/>
    <sheet name="MA_Ethnomusicology" sheetId="37" r:id="rId28"/>
    <sheet name="MA_Music Composition" sheetId="36" r:id="rId29"/>
    <sheet name="MA_ Electroac. Comp. Spec." sheetId="52" r:id="rId30"/>
    <sheet name="MA_Applied Music Comp. Spec." sheetId="53" r:id="rId31"/>
    <sheet name="MA_Choral Conducting" sheetId="31" r:id="rId32"/>
    <sheet name="MA_Conducting" sheetId="32" r:id="rId33"/>
  </sheets>
  <calcPr calcId="145621"/>
</workbook>
</file>

<file path=xl/calcChain.xml><?xml version="1.0" encoding="utf-8"?>
<calcChain xmlns="http://schemas.openxmlformats.org/spreadsheetml/2006/main">
  <c r="T20" i="11" l="1"/>
  <c r="S20" i="11"/>
  <c r="Q20" i="11"/>
  <c r="P20" i="11"/>
  <c r="N20" i="11"/>
  <c r="M20" i="11"/>
  <c r="K20" i="11"/>
  <c r="J20" i="11"/>
  <c r="H20" i="11"/>
  <c r="G20" i="11"/>
  <c r="T15" i="11" l="1"/>
  <c r="S15" i="11"/>
  <c r="T18" i="53" l="1"/>
  <c r="T11" i="53"/>
  <c r="T10" i="53"/>
  <c r="T9" i="53"/>
  <c r="T8" i="53"/>
  <c r="T11" i="52"/>
  <c r="T10" i="52"/>
  <c r="T9" i="52"/>
  <c r="T17" i="52"/>
  <c r="T15" i="52"/>
  <c r="S15" i="52"/>
  <c r="T14" i="52"/>
  <c r="S14" i="52"/>
  <c r="T13" i="52"/>
  <c r="S13" i="52"/>
  <c r="Q24" i="32" l="1"/>
  <c r="P24" i="32"/>
  <c r="N24" i="32"/>
  <c r="M24" i="32"/>
  <c r="K24" i="32"/>
  <c r="J24" i="32"/>
  <c r="H24" i="32"/>
  <c r="G24" i="32"/>
  <c r="T23" i="32"/>
  <c r="S23" i="32"/>
  <c r="T22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T25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0" i="53"/>
  <c r="P20" i="53"/>
  <c r="N20" i="53"/>
  <c r="M20" i="53"/>
  <c r="K20" i="53"/>
  <c r="J20" i="53"/>
  <c r="H20" i="53"/>
  <c r="G20" i="53"/>
  <c r="T19" i="53"/>
  <c r="S19" i="53"/>
  <c r="T16" i="53"/>
  <c r="S16" i="53"/>
  <c r="T15" i="53"/>
  <c r="S15" i="53"/>
  <c r="T14" i="53"/>
  <c r="S14" i="53"/>
  <c r="T13" i="53"/>
  <c r="S13" i="53"/>
  <c r="S11" i="53"/>
  <c r="S10" i="53"/>
  <c r="S9" i="53"/>
  <c r="S8" i="53"/>
  <c r="Q19" i="52"/>
  <c r="P19" i="52"/>
  <c r="N19" i="52"/>
  <c r="M19" i="52"/>
  <c r="K19" i="52"/>
  <c r="J19" i="52"/>
  <c r="H19" i="52"/>
  <c r="G19" i="52"/>
  <c r="T18" i="52"/>
  <c r="S18" i="52"/>
  <c r="S11" i="52"/>
  <c r="S10" i="52"/>
  <c r="S9" i="52"/>
  <c r="S8" i="52"/>
  <c r="Q18" i="36"/>
  <c r="P18" i="36"/>
  <c r="N18" i="36"/>
  <c r="M18" i="36"/>
  <c r="K18" i="36"/>
  <c r="J18" i="36"/>
  <c r="H18" i="36"/>
  <c r="G18" i="36"/>
  <c r="T17" i="36"/>
  <c r="S17" i="36"/>
  <c r="T16" i="36"/>
  <c r="T14" i="36"/>
  <c r="S14" i="36"/>
  <c r="T13" i="36"/>
  <c r="S13" i="36"/>
  <c r="T12" i="36"/>
  <c r="S12" i="36"/>
  <c r="T11" i="36"/>
  <c r="S11" i="36"/>
  <c r="T10" i="36"/>
  <c r="S10" i="36"/>
  <c r="T9" i="36"/>
  <c r="S9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T20" i="37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T17" i="5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T18" i="43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34" i="34"/>
  <c r="P34" i="34"/>
  <c r="N34" i="34"/>
  <c r="M34" i="34"/>
  <c r="K34" i="34"/>
  <c r="J34" i="34"/>
  <c r="H34" i="34"/>
  <c r="G34" i="34"/>
  <c r="T33" i="34"/>
  <c r="S33" i="34"/>
  <c r="T32" i="34"/>
  <c r="T30" i="34"/>
  <c r="S30" i="34"/>
  <c r="T29" i="34"/>
  <c r="S29" i="34"/>
  <c r="T27" i="34"/>
  <c r="S27" i="34"/>
  <c r="T26" i="34"/>
  <c r="S26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Q35" i="35"/>
  <c r="P35" i="35"/>
  <c r="N35" i="35"/>
  <c r="M35" i="35"/>
  <c r="K35" i="35"/>
  <c r="J35" i="35"/>
  <c r="H35" i="35"/>
  <c r="G35" i="35"/>
  <c r="T34" i="35"/>
  <c r="S34" i="35"/>
  <c r="T33" i="35"/>
  <c r="T31" i="35"/>
  <c r="S31" i="35"/>
  <c r="T30" i="35"/>
  <c r="S30" i="35"/>
  <c r="T28" i="35"/>
  <c r="S28" i="35"/>
  <c r="T27" i="35"/>
  <c r="S27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T9" i="35"/>
  <c r="S9" i="35"/>
  <c r="T8" i="35"/>
  <c r="S8" i="35"/>
  <c r="Q19" i="30"/>
  <c r="P19" i="30"/>
  <c r="N19" i="30"/>
  <c r="M19" i="30"/>
  <c r="K19" i="30"/>
  <c r="J19" i="30"/>
  <c r="H19" i="30"/>
  <c r="G19" i="30"/>
  <c r="T18" i="30"/>
  <c r="S18" i="30"/>
  <c r="T17" i="30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9" i="25"/>
  <c r="T9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S21" i="25" s="1"/>
  <c r="T19" i="25"/>
  <c r="T21" i="25" s="1"/>
  <c r="T17" i="25"/>
  <c r="S17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S20" i="18" s="1"/>
  <c r="T18" i="18"/>
  <c r="T20" i="18" s="1"/>
  <c r="Q20" i="17"/>
  <c r="P20" i="17"/>
  <c r="N20" i="17"/>
  <c r="M20" i="17"/>
  <c r="K20" i="17"/>
  <c r="J20" i="17"/>
  <c r="H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T17" i="13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T19" i="11"/>
  <c r="S19" i="11"/>
  <c r="T18" i="11"/>
  <c r="T13" i="11"/>
  <c r="S13" i="11"/>
  <c r="T12" i="11"/>
  <c r="S12" i="11"/>
  <c r="T11" i="11"/>
  <c r="S11" i="11"/>
  <c r="T10" i="11"/>
  <c r="S10" i="11"/>
  <c r="T9" i="11"/>
  <c r="S9" i="11"/>
  <c r="T8" i="11"/>
  <c r="S8" i="11"/>
  <c r="Q19" i="16"/>
  <c r="P19" i="16"/>
  <c r="N19" i="16"/>
  <c r="M19" i="16"/>
  <c r="K19" i="16"/>
  <c r="J19" i="16"/>
  <c r="H19" i="16"/>
  <c r="G19" i="16"/>
  <c r="T18" i="16"/>
  <c r="S18" i="16"/>
  <c r="T17" i="16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T17" i="12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T17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Q20" i="40"/>
  <c r="P20" i="40"/>
  <c r="N20" i="40"/>
  <c r="M20" i="40"/>
  <c r="K20" i="40"/>
  <c r="J20" i="40"/>
  <c r="H20" i="40"/>
  <c r="G20" i="40"/>
  <c r="T19" i="40"/>
  <c r="S19" i="40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T20" i="40" s="1"/>
  <c r="S8" i="40"/>
  <c r="Q25" i="14"/>
  <c r="P25" i="14"/>
  <c r="N25" i="14"/>
  <c r="M25" i="14"/>
  <c r="K25" i="14"/>
  <c r="J25" i="14"/>
  <c r="H25" i="14"/>
  <c r="G25" i="14"/>
  <c r="T24" i="14"/>
  <c r="S24" i="14"/>
  <c r="T23" i="14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7" i="9"/>
  <c r="P17" i="9"/>
  <c r="N17" i="9"/>
  <c r="M17" i="9"/>
  <c r="K17" i="9"/>
  <c r="J17" i="9"/>
  <c r="H17" i="9"/>
  <c r="G17" i="9"/>
  <c r="T16" i="9"/>
  <c r="S16" i="9"/>
  <c r="T15" i="9"/>
  <c r="T13" i="9"/>
  <c r="S13" i="9"/>
  <c r="T12" i="9"/>
  <c r="S12" i="9"/>
  <c r="T11" i="9"/>
  <c r="S11" i="9"/>
  <c r="T10" i="9"/>
  <c r="S10" i="9"/>
  <c r="T9" i="9"/>
  <c r="S9" i="9"/>
  <c r="T8" i="9"/>
  <c r="S8" i="9"/>
  <c r="T17" i="9" l="1"/>
  <c r="S25" i="14"/>
  <c r="T19" i="10"/>
  <c r="S19" i="12"/>
  <c r="S19" i="13"/>
  <c r="T20" i="17"/>
  <c r="T21" i="21"/>
  <c r="S21" i="22"/>
  <c r="S20" i="27"/>
  <c r="T20" i="28"/>
  <c r="T19" i="30"/>
  <c r="S35" i="35"/>
  <c r="T34" i="34"/>
  <c r="T22" i="37"/>
  <c r="T27" i="31"/>
  <c r="S17" i="9"/>
  <c r="S20" i="40"/>
  <c r="S19" i="10"/>
  <c r="S20" i="17"/>
  <c r="T19" i="20"/>
  <c r="S21" i="21"/>
  <c r="S20" i="28"/>
  <c r="T20" i="29"/>
  <c r="S19" i="30"/>
  <c r="S34" i="34"/>
  <c r="T20" i="43"/>
  <c r="T19" i="51"/>
  <c r="S22" i="37"/>
  <c r="S27" i="31"/>
  <c r="T24" i="32"/>
  <c r="T19" i="16"/>
  <c r="T20" i="19"/>
  <c r="S19" i="20"/>
  <c r="T21" i="23"/>
  <c r="T20" i="26"/>
  <c r="S20" i="29"/>
  <c r="S20" i="43"/>
  <c r="T18" i="44"/>
  <c r="S19" i="51"/>
  <c r="S24" i="32"/>
  <c r="T25" i="14"/>
  <c r="T19" i="12"/>
  <c r="S19" i="16"/>
  <c r="T19" i="13"/>
  <c r="S20" i="19"/>
  <c r="T21" i="22"/>
  <c r="S21" i="23"/>
  <c r="S20" i="26"/>
  <c r="T20" i="27"/>
  <c r="T35" i="35"/>
  <c r="S18" i="44"/>
  <c r="S18" i="36"/>
  <c r="T18" i="36"/>
  <c r="T20" i="53"/>
  <c r="S20" i="53"/>
  <c r="T19" i="52"/>
  <c r="S19" i="52"/>
</calcChain>
</file>

<file path=xl/sharedStrings.xml><?xml version="1.0" encoding="utf-8"?>
<sst xmlns="http://schemas.openxmlformats.org/spreadsheetml/2006/main" count="4405" uniqueCount="3518">
  <si>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</si>
  <si>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Church Music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</si>
  <si>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</si>
  <si>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</si>
  <si>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</si>
  <si>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</si>
  <si>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</si>
  <si>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</si>
  <si>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</si>
  <si>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</si>
  <si>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</si>
  <si>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</si>
  <si>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</si>
  <si>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</si>
  <si>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</si>
  <si>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</si>
  <si>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</si>
  <si>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</si>
  <si>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</si>
  <si>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</si>
  <si>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</si>
  <si>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</si>
  <si>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</si>
  <si>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</si>
  <si>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</si>
  <si>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</si>
  <si>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</si>
  <si>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</si>
  <si>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</si>
  <si>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</si>
  <si>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</si>
  <si>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</si>
  <si>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</si>
  <si>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</si>
  <si>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</si>
  <si>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</si>
  <si>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</si>
  <si>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</si>
  <si>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</si>
  <si>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</si>
  <si>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</si>
  <si>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</si>
  <si>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</si>
  <si>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</si>
  <si>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</si>
  <si>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</si>
  <si>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</si>
  <si>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</si>
  <si>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</si>
  <si>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</si>
  <si>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</si>
  <si>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</si>
  <si>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</si>
  <si>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</si>
  <si>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</si>
  <si>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</si>
  <si>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</si>
  <si>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</si>
  <si>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</si>
  <si>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</si>
  <si>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</si>
  <si>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M_KZO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</si>
  <si>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</si>
  <si>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</si>
  <si>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</si>
  <si>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</si>
  <si>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</si>
  <si>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</si>
  <si>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</si>
  <si>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</si>
  <si>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</si>
  <si>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</si>
  <si>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</si>
  <si>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</si>
  <si>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</si>
  <si>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</si>
  <si>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</si>
  <si>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</si>
  <si>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</si>
  <si>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</si>
  <si>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</si>
  <si>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</si>
  <si>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</si>
  <si>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</si>
  <si>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</si>
  <si>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</si>
  <si>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</si>
  <si>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</si>
  <si>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</si>
  <si>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</si>
  <si>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</si>
  <si>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</si>
  <si>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</si>
  <si>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</si>
  <si>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</si>
  <si>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</si>
  <si>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</si>
  <si>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</si>
  <si>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</si>
  <si>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</si>
  <si>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</si>
  <si>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</si>
  <si>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</si>
  <si>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</si>
  <si>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</si>
  <si>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</si>
  <si>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</si>
  <si>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</si>
  <si>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</si>
  <si>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</si>
  <si>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</si>
  <si>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</si>
  <si>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</si>
  <si>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</si>
  <si>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</si>
  <si>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</si>
  <si>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</si>
  <si>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</si>
  <si>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</si>
  <si>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</si>
  <si>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</si>
  <si>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</si>
  <si>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</si>
  <si>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</si>
  <si>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</si>
  <si>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</si>
  <si>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</si>
  <si>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</si>
  <si>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</si>
  <si>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</si>
  <si>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</si>
  <si>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</si>
  <si>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</si>
  <si>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</si>
  <si>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</si>
  <si>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</si>
  <si>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</si>
  <si>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</si>
  <si>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</si>
  <si>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</si>
  <si>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</si>
  <si>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</si>
  <si>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</si>
  <si>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</si>
  <si>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</si>
  <si>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</si>
  <si>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</si>
  <si>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</si>
  <si>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</si>
  <si>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</si>
  <si>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</si>
  <si>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</si>
  <si>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</si>
  <si>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</si>
  <si>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</si>
  <si>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</si>
  <si>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</si>
  <si>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</si>
  <si>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</si>
  <si>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</si>
  <si>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</si>
  <si>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</si>
  <si>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</si>
  <si>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</si>
  <si>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</si>
  <si>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</si>
  <si>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</si>
  <si>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</si>
  <si>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</si>
  <si>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</si>
  <si>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</si>
  <si>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</si>
  <si>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</si>
  <si>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</si>
  <si>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</si>
  <si>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</si>
  <si>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</si>
  <si>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</si>
  <si>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</si>
  <si>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</si>
  <si>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</si>
  <si>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</si>
  <si>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</si>
  <si>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</si>
  <si>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</si>
  <si>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</si>
  <si>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</si>
  <si>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</si>
  <si>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</si>
  <si>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</si>
  <si>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</si>
  <si>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</si>
  <si>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</si>
  <si>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</si>
  <si>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</si>
  <si>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</si>
  <si>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</si>
  <si>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</si>
  <si>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</si>
  <si>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</si>
  <si>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</si>
  <si>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</si>
  <si>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</si>
  <si>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</si>
  <si>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</si>
  <si>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</si>
  <si>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</si>
  <si>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</si>
  <si>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</si>
  <si>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</si>
  <si>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</si>
  <si>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</si>
  <si>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</si>
  <si>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</si>
  <si>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</si>
  <si>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</si>
  <si>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</si>
  <si>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</si>
  <si>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</si>
  <si>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</si>
  <si>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</si>
  <si>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</si>
  <si>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</si>
  <si>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</si>
  <si>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</si>
  <si>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</si>
  <si>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</si>
  <si>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</si>
  <si>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</si>
  <si>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</si>
  <si>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</si>
  <si>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</si>
  <si>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</si>
  <si>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</si>
  <si>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</si>
  <si>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</si>
  <si>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</si>
  <si>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</si>
  <si>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</si>
  <si>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</si>
  <si>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</si>
  <si>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</si>
  <si>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</si>
  <si>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</si>
  <si>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</si>
  <si>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</si>
  <si>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</si>
  <si>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</si>
  <si>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</si>
  <si>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</si>
  <si>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</si>
  <si>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</si>
  <si>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</si>
  <si>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</si>
  <si>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</si>
  <si>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</si>
  <si>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</si>
  <si>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</si>
  <si>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</si>
  <si>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</si>
  <si>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</si>
  <si>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</si>
  <si>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</si>
  <si>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</si>
  <si>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</si>
  <si>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</si>
  <si>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</si>
  <si>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</si>
  <si>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</si>
  <si>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</si>
  <si>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</si>
  <si>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</si>
  <si>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</si>
  <si>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 xml:space="preserve">Prerequisites: 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</si>
  <si>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</si>
  <si>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</si>
  <si>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</si>
  <si>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</si>
  <si>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</si>
  <si>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</si>
  <si>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</si>
  <si>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</si>
  <si>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</si>
  <si>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</si>
  <si>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</si>
  <si>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</si>
  <si>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</si>
  <si>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</si>
  <si>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</si>
  <si>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</si>
  <si>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</si>
  <si>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</si>
  <si>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</si>
  <si>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</si>
  <si>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</si>
  <si>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</si>
  <si>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</si>
  <si>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</si>
  <si>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</si>
  <si>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</si>
  <si>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</si>
  <si>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</si>
  <si>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</si>
  <si>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</si>
  <si>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M_FT_OG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</si>
  <si>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</si>
  <si>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</si>
  <si>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</si>
  <si>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</si>
  <si>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</si>
  <si>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</si>
  <si>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</si>
  <si>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</si>
  <si>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</si>
  <si>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</si>
  <si>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</si>
  <si>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</si>
  <si>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</si>
  <si>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</si>
  <si>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</si>
  <si>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</si>
  <si>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</si>
  <si>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</si>
  <si>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</si>
  <si>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</si>
  <si>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</si>
  <si>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</si>
  <si>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</si>
  <si>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</si>
  <si>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</si>
  <si>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</si>
  <si>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</si>
  <si>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</si>
  <si>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</si>
  <si>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</si>
  <si>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</si>
  <si>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</si>
  <si>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</si>
  <si>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M_ZSZ_OG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</si>
  <si>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</si>
  <si>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</si>
  <si>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</si>
  <si>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</si>
  <si>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</si>
  <si>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</si>
  <si>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</si>
  <si>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</si>
  <si>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</si>
  <si>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</si>
  <si>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</si>
  <si>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</si>
  <si>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</si>
  <si>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</si>
  <si>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</si>
  <si>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</si>
  <si>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</si>
  <si>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</si>
  <si>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</si>
  <si>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</si>
  <si>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</si>
  <si>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</si>
  <si>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</si>
  <si>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</si>
  <si>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</si>
  <si>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</si>
  <si>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</si>
  <si>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</si>
  <si>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</si>
  <si>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</si>
  <si>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</si>
  <si>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</si>
  <si>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</si>
  <si>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</si>
  <si>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</si>
  <si>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</si>
  <si>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</si>
  <si>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</si>
  <si>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</si>
  <si>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</si>
  <si>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</si>
  <si>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</si>
  <si>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</si>
  <si>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</si>
  <si>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</si>
  <si>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</si>
  <si>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</si>
  <si>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</si>
  <si>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</si>
  <si>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</si>
  <si>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</si>
  <si>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</si>
  <si>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</si>
  <si>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</si>
  <si>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</si>
  <si>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</si>
  <si>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</si>
  <si>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</si>
  <si>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</si>
  <si>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</si>
  <si>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</si>
  <si>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</si>
  <si>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</si>
  <si>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</si>
  <si>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</si>
  <si>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</si>
  <si>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</si>
  <si>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</si>
  <si>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</si>
  <si>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</si>
  <si>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</si>
  <si>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</si>
  <si>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</si>
  <si>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</si>
  <si>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</si>
  <si>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</si>
  <si>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</si>
  <si>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</si>
  <si>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</si>
  <si>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</si>
  <si>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</si>
  <si>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</si>
  <si>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</si>
  <si>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</si>
  <si>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</si>
  <si>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</si>
  <si>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</si>
  <si>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</si>
  <si>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</si>
  <si>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</si>
  <si>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</si>
  <si>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</si>
  <si>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</si>
  <si>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</si>
  <si>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</si>
  <si>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</si>
  <si>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</si>
  <si>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</si>
  <si>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</si>
  <si>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</si>
  <si>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</si>
  <si>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</si>
  <si>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</si>
  <si>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</si>
  <si>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</si>
  <si>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</si>
  <si>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</si>
  <si>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</si>
  <si>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</si>
  <si>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</si>
  <si>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</si>
  <si>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</si>
  <si>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</si>
  <si>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</si>
  <si>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</si>
  <si>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</si>
  <si>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</si>
  <si>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</si>
  <si>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</si>
  <si>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</si>
  <si>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</si>
  <si>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</si>
  <si>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</si>
  <si>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</si>
  <si>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</si>
  <si>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</si>
  <si>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</si>
  <si>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</si>
  <si>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</si>
  <si>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</si>
  <si>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</si>
  <si>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</si>
  <si>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</si>
  <si>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</si>
  <si>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</si>
  <si>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</si>
  <si>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</si>
  <si>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</si>
  <si>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</si>
  <si>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</si>
  <si>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</si>
  <si>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</si>
  <si>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</si>
  <si>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</si>
  <si>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</si>
  <si>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</si>
  <si>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</si>
  <si>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</si>
  <si>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</si>
  <si>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</si>
  <si>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</si>
  <si>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</si>
  <si>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</si>
  <si>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</si>
  <si>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</si>
  <si>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</si>
  <si>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</si>
  <si>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</si>
  <si>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</si>
  <si>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</si>
  <si>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</si>
  <si>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</si>
  <si>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</si>
  <si>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</si>
  <si>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</si>
  <si>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</si>
  <si>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</si>
  <si>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</si>
  <si>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</si>
  <si>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</si>
  <si>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</si>
  <si>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</si>
  <si>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</si>
  <si>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</si>
  <si>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</si>
  <si>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</si>
  <si>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</si>
  <si>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</si>
  <si>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</si>
  <si>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</si>
  <si>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</si>
  <si>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</si>
  <si>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</si>
  <si>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</si>
  <si>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</si>
  <si>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</si>
  <si>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</si>
  <si>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</si>
  <si>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</si>
  <si>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</si>
  <si>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</si>
  <si>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</si>
  <si>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</si>
  <si>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</si>
  <si>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</si>
  <si>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</si>
  <si>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</si>
  <si>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</si>
  <si>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</si>
  <si>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</si>
  <si>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</si>
  <si>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</si>
  <si>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</si>
  <si>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</si>
  <si>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</si>
  <si>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</si>
  <si>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</si>
  <si>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</si>
  <si>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</si>
  <si>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</si>
  <si>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</si>
  <si>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</si>
  <si>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</si>
  <si>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</si>
  <si>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</si>
  <si>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</si>
  <si>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</si>
  <si>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</si>
  <si>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</si>
  <si>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</si>
  <si>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</si>
  <si>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</si>
  <si>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</si>
  <si>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</si>
  <si>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</si>
  <si>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</si>
  <si>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</si>
  <si>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</si>
  <si>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</si>
  <si>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</si>
  <si>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</si>
  <si>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</si>
  <si>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</si>
  <si>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</si>
  <si>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</si>
  <si>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</si>
  <si>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</si>
  <si>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</si>
  <si>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</si>
  <si>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</si>
  <si>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</si>
  <si>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</si>
  <si>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</si>
  <si>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</si>
  <si>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</si>
  <si>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</si>
  <si>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</si>
  <si>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</si>
  <si>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</si>
  <si>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</si>
  <si>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</si>
  <si>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</si>
  <si>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</si>
  <si>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</si>
  <si>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</si>
  <si>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</si>
  <si>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</si>
  <si>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</si>
  <si>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</si>
  <si>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</si>
  <si>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</si>
  <si>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</si>
  <si>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</si>
  <si>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</si>
  <si>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</si>
  <si>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</si>
  <si>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</si>
  <si>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</si>
  <si>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</si>
  <si>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</si>
  <si>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</si>
  <si>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</si>
  <si>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</si>
  <si>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</si>
  <si>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</si>
  <si>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</si>
  <si>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</si>
  <si>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</si>
  <si>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</si>
  <si>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</si>
  <si>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</si>
  <si>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</si>
  <si>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</si>
  <si>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</si>
  <si>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</si>
  <si>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</si>
  <si>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</si>
  <si>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</si>
  <si>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</si>
  <si>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</si>
  <si>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</si>
  <si>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</si>
  <si>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</si>
  <si>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</si>
  <si>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</si>
  <si>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</si>
  <si>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</si>
  <si>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</si>
  <si>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</si>
  <si>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</si>
  <si>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</si>
  <si>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</si>
  <si>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</si>
  <si>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</si>
  <si>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</si>
  <si>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</si>
  <si>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</si>
  <si>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</si>
  <si>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</si>
  <si>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</si>
  <si>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</si>
  <si>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</si>
  <si>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</si>
  <si>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</si>
  <si>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</si>
  <si>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</si>
  <si>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</si>
  <si>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</si>
  <si>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</si>
  <si>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</si>
  <si>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</si>
  <si>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</si>
  <si>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</si>
  <si>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</si>
  <si>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</si>
  <si>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</si>
  <si>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</si>
  <si>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</si>
  <si>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</si>
  <si>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</si>
  <si>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</si>
  <si>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</si>
  <si>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</si>
  <si>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</si>
  <si>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</si>
  <si>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</si>
  <si>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</si>
  <si>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</si>
  <si>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</si>
  <si>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</si>
  <si>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</si>
  <si>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</si>
  <si>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</si>
  <si>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</si>
  <si>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</si>
  <si>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</si>
  <si>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</si>
  <si>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</si>
  <si>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</si>
  <si>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M_FT_GT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</si>
  <si>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</si>
  <si>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</si>
  <si>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</si>
  <si>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</si>
  <si>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</si>
  <si>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</si>
  <si>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</si>
  <si>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</si>
  <si>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</si>
  <si>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</si>
  <si>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</si>
  <si>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</si>
  <si>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</si>
  <si>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</si>
  <si>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</si>
  <si>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</si>
  <si>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Ensemble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</si>
  <si>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</si>
  <si>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</si>
  <si>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</si>
  <si>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</si>
  <si>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</si>
  <si>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</si>
  <si>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</si>
  <si>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</si>
  <si>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</si>
  <si>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</si>
  <si>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</si>
  <si>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</si>
  <si>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</si>
  <si>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</si>
  <si>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</si>
  <si>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</si>
  <si>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</si>
  <si>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</si>
  <si>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</si>
  <si>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</si>
  <si>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</si>
  <si>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</si>
  <si>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</si>
  <si>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</si>
  <si>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</si>
  <si>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</si>
  <si>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</si>
  <si>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</si>
  <si>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</si>
  <si>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</si>
  <si>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</si>
  <si>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</si>
  <si>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</si>
  <si>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</si>
  <si>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</si>
  <si>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</si>
  <si>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</si>
  <si>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</si>
  <si>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</si>
  <si>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</si>
  <si>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</si>
  <si>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</si>
  <si>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</si>
  <si>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</si>
  <si>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</si>
  <si>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</si>
  <si>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</si>
  <si>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</si>
  <si>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</si>
  <si>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</si>
  <si>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</si>
  <si>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</si>
  <si>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</si>
  <si>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</si>
  <si>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</si>
  <si>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</si>
  <si>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</si>
  <si>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</si>
  <si>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</si>
  <si>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</si>
  <si>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</si>
  <si>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</si>
  <si>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</si>
  <si>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</si>
  <si>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</si>
  <si>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</si>
  <si>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</si>
  <si>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</si>
  <si>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</si>
  <si>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</si>
  <si>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</si>
  <si>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</si>
  <si>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</si>
  <si>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</si>
  <si>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</si>
  <si>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</si>
  <si>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</si>
  <si>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</si>
  <si>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 and Tuning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</si>
  <si>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</si>
  <si>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</si>
  <si>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</si>
  <si>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</si>
  <si>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</si>
  <si>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</si>
  <si>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</si>
  <si>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</si>
  <si>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</si>
  <si>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</si>
  <si>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</si>
  <si>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</si>
  <si>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</si>
  <si>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</si>
  <si>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</si>
  <si>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</si>
  <si>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</si>
  <si>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</si>
  <si>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</si>
  <si>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</si>
  <si>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</si>
  <si>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</si>
  <si>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</si>
  <si>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</si>
  <si>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</si>
  <si>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</si>
  <si>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</si>
  <si>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</si>
  <si>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</si>
  <si>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</si>
  <si>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</si>
  <si>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</si>
  <si>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</si>
  <si>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</si>
  <si>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</si>
  <si>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</si>
  <si>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</si>
  <si>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</si>
  <si>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</si>
  <si>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</si>
  <si>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</si>
  <si>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</si>
  <si>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</si>
  <si>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</si>
  <si>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</si>
  <si>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</si>
  <si>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</si>
  <si>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</si>
  <si>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</si>
  <si>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</si>
  <si>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</si>
  <si>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</si>
  <si>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</si>
  <si>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</si>
  <si>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</si>
  <si>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</si>
  <si>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</si>
  <si>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</si>
  <si>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</si>
  <si>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</si>
  <si>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</si>
  <si>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</si>
  <si>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</si>
  <si>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</si>
  <si>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</si>
  <si>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</si>
  <si>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</si>
  <si>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</si>
  <si>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</si>
  <si>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</si>
  <si>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</si>
  <si>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</si>
  <si>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</si>
  <si>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</si>
  <si>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</si>
  <si>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</si>
  <si>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</si>
  <si>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</si>
  <si>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</si>
  <si>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</si>
  <si>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</si>
  <si>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</si>
  <si>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</si>
  <si>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</si>
  <si>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</si>
  <si>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</si>
  <si>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</si>
  <si>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</si>
  <si>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</si>
  <si>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</si>
  <si>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</si>
  <si>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</si>
  <si>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</si>
  <si>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</si>
  <si>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</si>
  <si>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</si>
  <si>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</si>
  <si>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</si>
  <si>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</si>
  <si>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</si>
  <si>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</si>
  <si>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</si>
  <si>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</si>
  <si>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</si>
  <si>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</si>
  <si>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</si>
  <si>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</si>
  <si>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</si>
  <si>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</si>
  <si>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</si>
  <si>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</si>
  <si>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</si>
  <si>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</si>
  <si>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</si>
  <si>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</si>
  <si>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</si>
  <si>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</si>
  <si>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</si>
  <si>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</si>
  <si>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</si>
  <si>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</si>
  <si>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</si>
  <si>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</si>
  <si>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</si>
  <si>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</si>
  <si>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</si>
  <si>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</si>
  <si>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</si>
  <si>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</si>
  <si>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</si>
  <si>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</si>
  <si>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</si>
  <si>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</si>
  <si>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</si>
  <si>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</si>
  <si>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</si>
  <si>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</si>
  <si>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</si>
  <si>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</si>
  <si>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</si>
  <si>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</si>
  <si>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</si>
  <si>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</si>
  <si>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</si>
  <si>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</si>
  <si>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</si>
  <si>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</si>
  <si>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</si>
  <si>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</si>
  <si>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</si>
  <si>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</si>
  <si>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</si>
  <si>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</si>
  <si>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</si>
  <si>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</si>
  <si>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</si>
  <si>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</si>
  <si>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</si>
  <si>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</si>
  <si>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</si>
  <si>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</si>
  <si>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</si>
  <si>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</si>
  <si>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</si>
  <si>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</si>
  <si>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</si>
  <si>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</si>
  <si>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</si>
  <si>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</si>
  <si>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</si>
  <si>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</si>
  <si>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</si>
  <si>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</si>
  <si>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</si>
  <si>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</si>
  <si>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</si>
  <si>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</si>
  <si>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</si>
  <si>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</si>
  <si>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</si>
  <si>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</si>
  <si>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</si>
  <si>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</si>
  <si>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</si>
  <si>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</si>
  <si>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</si>
  <si>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</si>
  <si>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</si>
  <si>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</si>
  <si>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</si>
  <si>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</si>
  <si>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</si>
  <si>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</si>
  <si>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</si>
  <si>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</si>
  <si>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</si>
  <si>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</si>
  <si>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</si>
  <si>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</si>
  <si>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</si>
  <si>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</si>
  <si>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</si>
  <si>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</si>
  <si>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</si>
  <si>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</si>
  <si>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</si>
  <si>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</si>
  <si>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</si>
  <si>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</si>
  <si>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</si>
  <si>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</si>
  <si>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</si>
  <si>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</si>
  <si>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</si>
  <si>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</si>
  <si>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</si>
  <si>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</si>
  <si>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</si>
  <si>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</si>
  <si>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</si>
  <si>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</si>
  <si>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</si>
  <si>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</si>
  <si>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</si>
  <si>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</si>
  <si>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</si>
  <si>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</si>
  <si>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</si>
  <si>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</si>
  <si>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</si>
  <si>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</si>
  <si>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</si>
  <si>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</si>
  <si>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</si>
  <si>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</si>
  <si>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</si>
  <si>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</si>
  <si>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</si>
  <si>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</si>
  <si>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</si>
  <si>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</si>
  <si>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</si>
  <si>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</si>
  <si>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</si>
  <si>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</si>
  <si>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</si>
  <si>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</si>
  <si>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</si>
  <si>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</si>
  <si>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</si>
  <si>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</si>
  <si>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</si>
  <si>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</si>
  <si>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</si>
  <si>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</si>
  <si>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</si>
  <si>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</si>
  <si>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</si>
  <si>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</si>
  <si>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</si>
  <si>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</si>
  <si>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</si>
  <si>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</si>
  <si>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</si>
  <si>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</si>
  <si>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</si>
  <si>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</si>
  <si>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</si>
  <si>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</si>
  <si>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</si>
  <si>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</si>
  <si>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</si>
  <si>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</si>
  <si>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</si>
  <si>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</si>
  <si>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</si>
  <si>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</si>
  <si>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</si>
  <si>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</si>
  <si>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</si>
  <si>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</si>
  <si>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</si>
  <si>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</si>
  <si>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</si>
  <si>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</si>
  <si>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</si>
  <si>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</si>
  <si>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</si>
  <si>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</si>
  <si>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</si>
  <si>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</si>
  <si>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</si>
  <si>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</si>
  <si>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</si>
  <si>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</si>
  <si>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</si>
  <si>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</si>
  <si>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</si>
  <si>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</si>
  <si>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</si>
  <si>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</si>
  <si>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</si>
  <si>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</si>
  <si>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</si>
  <si>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</si>
  <si>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</si>
  <si>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</si>
  <si>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</si>
  <si>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</si>
  <si>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</si>
  <si>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</si>
  <si>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</si>
  <si>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</si>
  <si>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</si>
  <si>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</si>
  <si>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</si>
  <si>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</si>
  <si>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</si>
  <si>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</si>
  <si>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</si>
  <si>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</si>
  <si>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</si>
  <si>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</si>
  <si>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</si>
  <si>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</si>
  <si>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</si>
  <si>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</si>
  <si>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</si>
  <si>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</si>
  <si>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</si>
  <si>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</si>
  <si>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</si>
  <si>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</si>
  <si>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</si>
  <si>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</si>
  <si>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</si>
  <si>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</si>
  <si>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</si>
  <si>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</si>
  <si>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</si>
  <si>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</si>
  <si>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</si>
  <si>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</si>
  <si>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</si>
  <si>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</si>
  <si>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</si>
  <si>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</si>
  <si>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</si>
  <si>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</si>
  <si>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</si>
  <si>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</si>
  <si>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</si>
  <si>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</si>
  <si>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</si>
  <si>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</si>
  <si>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</si>
  <si>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</si>
  <si>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</si>
  <si>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</si>
  <si>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</si>
  <si>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</si>
  <si>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</si>
  <si>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</si>
  <si>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</si>
  <si>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</si>
  <si>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</si>
  <si>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</si>
  <si>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</si>
  <si>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</si>
  <si>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</si>
  <si>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</si>
  <si>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</si>
  <si>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</si>
  <si>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</si>
  <si>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</si>
  <si>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</si>
  <si>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</si>
  <si>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</si>
  <si>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</si>
  <si>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</si>
  <si>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</si>
  <si>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</si>
  <si>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</si>
  <si>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</si>
  <si>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</si>
  <si>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</si>
  <si>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</si>
  <si>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</si>
  <si>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</si>
  <si>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</si>
  <si>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</si>
  <si>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</si>
  <si>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</si>
  <si>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</si>
  <si>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</si>
  <si>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</si>
  <si>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</si>
  <si>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</si>
  <si>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</si>
  <si>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</si>
  <si>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</si>
  <si>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</si>
  <si>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</si>
  <si>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</si>
  <si>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</si>
  <si>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</si>
  <si>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</si>
  <si>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</si>
  <si>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</si>
  <si>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</si>
  <si>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</si>
  <si>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</si>
  <si>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</si>
  <si>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</si>
  <si>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</si>
  <si>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</si>
  <si>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</si>
  <si>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</si>
  <si>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</si>
  <si>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</si>
  <si>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</si>
  <si>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</si>
  <si>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</si>
  <si>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</si>
  <si>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</si>
  <si>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</si>
  <si>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</si>
  <si>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</si>
  <si>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</si>
  <si>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</si>
  <si>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</si>
  <si>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</si>
  <si>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</si>
  <si>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</si>
  <si>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</si>
  <si>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</si>
  <si>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</si>
  <si>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</si>
  <si>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</si>
  <si>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</si>
  <si>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</si>
  <si>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</si>
  <si>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</si>
  <si>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</si>
  <si>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</si>
  <si>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</si>
  <si>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</si>
  <si>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</si>
  <si>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</si>
  <si>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</si>
  <si>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</si>
  <si>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</si>
  <si>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</si>
  <si>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</si>
  <si>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</si>
  <si>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</si>
  <si>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</si>
  <si>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</si>
  <si>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</si>
  <si>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</si>
  <si>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</si>
  <si>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</si>
  <si>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</si>
  <si>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</si>
  <si>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</si>
  <si>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</si>
  <si>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</si>
  <si>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</si>
  <si>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</si>
  <si>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</si>
  <si>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</si>
  <si>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</si>
  <si>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</si>
  <si>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</si>
  <si>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</si>
  <si>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</si>
  <si>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</si>
  <si>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</si>
  <si>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</si>
  <si>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</si>
  <si>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</si>
  <si>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</si>
  <si>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</si>
  <si>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</si>
  <si>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</si>
  <si>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</si>
  <si>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</si>
  <si>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</si>
  <si>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</si>
  <si>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</si>
  <si>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</si>
  <si>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</si>
  <si>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</si>
  <si>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</si>
  <si>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</si>
  <si>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</si>
  <si>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</si>
  <si>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</si>
  <si>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</si>
  <si>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</si>
  <si>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</si>
  <si>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</si>
  <si>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</si>
  <si>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</si>
  <si>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</si>
  <si>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</si>
  <si>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</si>
  <si>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</si>
  <si>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</si>
  <si>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</si>
  <si>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</si>
  <si>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</si>
  <si>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</si>
  <si>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</si>
  <si>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</si>
  <si>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</si>
  <si>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</si>
  <si>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</si>
  <si>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</si>
  <si>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</si>
  <si>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</si>
  <si>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</si>
  <si>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</si>
  <si>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</si>
  <si>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</si>
  <si>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</si>
  <si>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</si>
  <si>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</si>
  <si>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</si>
  <si>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</si>
  <si>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</si>
  <si>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</si>
  <si>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</si>
  <si>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</si>
  <si>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</si>
  <si>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</si>
  <si>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</si>
  <si>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</si>
  <si>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</si>
  <si>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</si>
  <si>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</si>
  <si>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</si>
  <si>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</si>
  <si>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</si>
  <si>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</si>
  <si>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</si>
  <si>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</si>
  <si>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</si>
  <si>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</si>
  <si>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</si>
  <si>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</si>
  <si>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</si>
  <si>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</si>
  <si>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</si>
  <si>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</si>
  <si>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</si>
  <si>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</si>
  <si>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</si>
  <si>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</si>
  <si>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</si>
  <si>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</si>
  <si>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</si>
  <si>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</si>
  <si>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</si>
  <si>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</si>
  <si>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</si>
  <si>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</si>
  <si>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</si>
  <si>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</si>
  <si>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</si>
  <si>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</si>
  <si>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</si>
  <si>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</si>
  <si>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</si>
  <si>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</si>
  <si>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</si>
  <si>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</si>
  <si>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</si>
  <si>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</si>
  <si>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</si>
  <si>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</si>
  <si>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</si>
  <si>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</si>
  <si>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</si>
  <si>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</si>
  <si>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</si>
  <si>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</si>
  <si>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</si>
  <si>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</si>
  <si>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</si>
  <si>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</si>
  <si>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</si>
  <si>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</si>
  <si>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</si>
  <si>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</si>
  <si>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</si>
  <si>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</si>
  <si>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</si>
  <si>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</si>
  <si>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</si>
  <si>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</si>
  <si>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</si>
  <si>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</si>
  <si>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</si>
  <si>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</si>
  <si>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</si>
  <si>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</si>
  <si>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</si>
  <si>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</si>
  <si>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</si>
  <si>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</si>
  <si>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</si>
  <si>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</si>
  <si>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</si>
  <si>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</si>
  <si>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</si>
  <si>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</si>
  <si>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</si>
  <si>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</si>
  <si>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</si>
  <si>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</si>
  <si>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</si>
  <si>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</si>
  <si>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</si>
  <si>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</si>
  <si>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</si>
  <si>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</si>
  <si>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</si>
  <si>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</si>
  <si>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</si>
  <si>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</si>
  <si>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</si>
  <si>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</si>
  <si>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</si>
  <si>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</si>
  <si>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</si>
  <si>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</si>
  <si>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</si>
  <si>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</si>
  <si>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</si>
  <si>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</si>
  <si>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</si>
  <si>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</si>
  <si>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</si>
  <si>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</si>
  <si>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</si>
  <si>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</si>
  <si>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</si>
  <si>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</si>
  <si>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</si>
  <si>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</si>
  <si>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</si>
  <si>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</si>
  <si>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</si>
  <si>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</si>
  <si>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</si>
  <si>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</si>
  <si>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</si>
  <si>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</si>
  <si>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</si>
  <si>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</si>
  <si>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</si>
  <si>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</si>
  <si>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</si>
  <si>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</si>
  <si>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</si>
  <si>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</si>
  <si>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</si>
  <si>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</si>
  <si>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</si>
  <si>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</si>
  <si>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</si>
  <si>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</si>
  <si>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</si>
  <si>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</si>
  <si>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</si>
  <si>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</si>
  <si>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</si>
  <si>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</si>
  <si>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</si>
  <si>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</si>
  <si>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</si>
  <si>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</si>
  <si>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</si>
  <si>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</si>
  <si>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</si>
  <si>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</si>
  <si>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</si>
  <si>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</si>
  <si>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</si>
  <si>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</si>
  <si>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</si>
  <si>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</si>
  <si>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</si>
  <si>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</si>
  <si>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</si>
  <si>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</si>
  <si>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</si>
  <si>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</si>
  <si>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</si>
  <si>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</si>
  <si>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</si>
  <si>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</si>
  <si>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</si>
  <si>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</si>
  <si>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</si>
  <si>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</si>
  <si>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</si>
  <si>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</si>
  <si>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</si>
  <si>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</si>
  <si>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</si>
  <si>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</si>
  <si>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</si>
  <si>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</si>
  <si>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</si>
  <si>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</si>
  <si>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</si>
  <si>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</si>
  <si>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</si>
  <si>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</si>
  <si>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</si>
  <si>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</si>
  <si>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</si>
  <si>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</si>
  <si>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</si>
  <si>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</si>
  <si>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</si>
  <si>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</si>
  <si>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</si>
  <si>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</si>
  <si>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</si>
  <si>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</si>
  <si>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</si>
  <si>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</si>
  <si>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</si>
  <si>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</si>
  <si>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</si>
  <si>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</si>
  <si>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</si>
  <si>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</si>
  <si>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</si>
  <si>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</si>
  <si>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</si>
  <si>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</si>
  <si>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</si>
  <si>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</si>
  <si>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</si>
  <si>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</si>
  <si>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</si>
  <si>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</si>
  <si>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</si>
  <si>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</si>
  <si>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</si>
  <si>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</si>
  <si>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</si>
  <si>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</si>
  <si>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</si>
  <si>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</si>
  <si>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</si>
  <si>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</si>
  <si>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</si>
  <si>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</si>
  <si>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</si>
  <si>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</si>
  <si>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</si>
  <si>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</si>
  <si>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</si>
  <si>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</si>
  <si>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</si>
  <si>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</si>
  <si>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</si>
  <si>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</si>
  <si>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</si>
  <si>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</si>
  <si>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</si>
  <si>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</si>
  <si>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</si>
  <si>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</si>
  <si>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</si>
  <si>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</si>
  <si>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</si>
  <si>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</si>
  <si>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</si>
  <si>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</si>
  <si>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</si>
  <si>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</si>
  <si>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</si>
  <si>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</si>
  <si>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</si>
  <si>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</si>
  <si>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</si>
  <si>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</si>
  <si>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</si>
  <si>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</si>
  <si>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</si>
  <si>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</si>
  <si>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</si>
  <si>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</si>
  <si>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</si>
  <si>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</si>
  <si>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</si>
  <si>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</si>
  <si>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</si>
  <si>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</si>
  <si>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</si>
  <si>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</si>
  <si>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</si>
  <si>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</si>
  <si>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</si>
  <si>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</si>
  <si>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</si>
  <si>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</si>
  <si>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</si>
  <si>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</si>
  <si>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</si>
  <si>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</si>
  <si>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</si>
  <si>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</si>
  <si>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</si>
  <si>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</si>
  <si>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</si>
  <si>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</si>
  <si>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</si>
  <si>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</si>
  <si>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</si>
  <si>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</si>
  <si>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</si>
  <si>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</si>
  <si>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</si>
  <si>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</si>
  <si>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</si>
  <si>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</si>
  <si>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</si>
  <si>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</si>
  <si>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</si>
  <si>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</si>
  <si>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</si>
  <si>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</si>
  <si>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</si>
  <si>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</si>
  <si>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</si>
  <si>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</si>
  <si>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</si>
  <si>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</si>
  <si>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</si>
  <si>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</si>
  <si>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</si>
  <si>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</si>
  <si>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</si>
  <si>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</si>
  <si>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</si>
  <si>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</si>
  <si>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</si>
  <si>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</si>
  <si>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</si>
  <si>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</si>
  <si>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</si>
  <si>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</si>
  <si>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</si>
  <si>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</si>
  <si>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</si>
  <si>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</si>
  <si>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</si>
  <si>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</si>
  <si>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</si>
  <si>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</si>
  <si>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</si>
  <si>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</si>
  <si>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</si>
  <si>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</si>
  <si>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</si>
  <si>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</si>
  <si>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</si>
  <si>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</si>
  <si>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</si>
  <si>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</si>
  <si>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</si>
  <si>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</si>
  <si>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</si>
  <si>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</si>
  <si>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</si>
  <si>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</si>
  <si>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</si>
  <si>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</si>
  <si>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</si>
  <si>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</si>
  <si>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</si>
  <si>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</si>
  <si>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</si>
  <si>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</si>
  <si>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</si>
  <si>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</si>
  <si>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</si>
  <si>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</si>
  <si>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</si>
  <si>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</si>
  <si>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</si>
  <si>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</si>
  <si>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</si>
  <si>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</si>
  <si>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</si>
  <si>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</si>
  <si>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</si>
  <si>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</si>
  <si>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</si>
  <si>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</si>
  <si>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</si>
  <si>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</si>
  <si>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</si>
  <si>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</si>
  <si>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</si>
  <si>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</si>
  <si>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</si>
  <si>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</si>
  <si>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</si>
  <si>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</si>
  <si>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</si>
  <si>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</si>
  <si>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</si>
  <si>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</si>
  <si>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</si>
  <si>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</si>
  <si>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</si>
  <si>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</si>
  <si>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</si>
  <si>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</si>
  <si>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</si>
  <si>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</si>
  <si>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</si>
  <si>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</si>
  <si>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</si>
  <si>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</si>
  <si>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</si>
  <si>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</si>
  <si>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</si>
  <si>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</si>
  <si>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</si>
  <si>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</si>
  <si>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</si>
  <si>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</si>
  <si>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</si>
  <si>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</si>
  <si>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</si>
  <si>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</si>
  <si>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</si>
  <si>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</si>
  <si>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</si>
  <si>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</si>
  <si>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</si>
  <si>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</si>
  <si>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</si>
  <si>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</si>
  <si>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</si>
  <si>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</si>
  <si>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</si>
  <si>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</si>
  <si>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</si>
  <si>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</si>
  <si>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</si>
  <si>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</si>
  <si>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</si>
  <si>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</si>
  <si>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</si>
  <si>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</si>
  <si>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</si>
  <si>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</si>
  <si>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</si>
  <si>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</si>
  <si>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</si>
  <si>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</si>
  <si>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</si>
  <si>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</si>
  <si>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</si>
  <si>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</si>
  <si>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</si>
  <si>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</si>
  <si>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</si>
  <si>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</si>
  <si>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</si>
  <si>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</si>
  <si>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</si>
  <si>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</si>
  <si>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</si>
  <si>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</si>
  <si>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</si>
  <si>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</si>
  <si>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</si>
  <si>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</si>
  <si>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</si>
  <si>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</si>
  <si>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</si>
  <si>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</si>
  <si>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</si>
  <si>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</si>
  <si>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</si>
  <si>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</si>
  <si>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</si>
  <si>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</si>
  <si>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</si>
  <si>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</si>
  <si>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</si>
  <si>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</si>
  <si>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</si>
  <si>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</si>
  <si>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</si>
  <si>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</si>
  <si>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</si>
  <si>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</si>
  <si>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</si>
  <si>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</si>
  <si>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</si>
  <si>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</si>
  <si>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</si>
  <si>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</si>
  <si>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</si>
  <si>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</si>
  <si>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</si>
  <si>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</si>
  <si>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</si>
  <si>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</si>
  <si>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</si>
  <si>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</si>
  <si>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</si>
  <si>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</si>
  <si>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</si>
  <si>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</si>
  <si>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</si>
  <si>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</si>
  <si>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</si>
  <si>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</si>
  <si>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</si>
  <si>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</si>
  <si>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</si>
  <si>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</si>
  <si>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</si>
  <si>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</si>
  <si>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</si>
  <si>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</si>
  <si>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</si>
  <si>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</si>
  <si>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</si>
  <si>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</si>
  <si>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</si>
  <si>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</si>
  <si>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</si>
  <si>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</si>
  <si>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</si>
  <si>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</si>
  <si>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</si>
  <si>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</si>
  <si>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</si>
  <si>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</si>
  <si>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</si>
  <si>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</si>
  <si>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</si>
  <si>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</si>
  <si>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</si>
  <si>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</si>
  <si>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</si>
  <si>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</si>
  <si>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</si>
  <si>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</si>
  <si>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</si>
  <si>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</si>
  <si>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</si>
  <si>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</si>
  <si>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</si>
  <si>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</si>
  <si>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</si>
  <si>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</si>
  <si>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</si>
  <si>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</si>
  <si>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</si>
  <si>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</si>
  <si>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</si>
  <si>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</si>
  <si>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</si>
  <si>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</si>
  <si>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</si>
  <si>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</si>
  <si>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</si>
  <si>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</si>
  <si>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</si>
  <si>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</si>
  <si>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</si>
  <si>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</si>
  <si>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</si>
  <si>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</si>
  <si>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</si>
  <si>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</si>
  <si>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</si>
  <si>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</si>
  <si>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</si>
  <si>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</si>
  <si>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</si>
  <si>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</si>
  <si>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</si>
  <si>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</si>
  <si>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</si>
  <si>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</si>
  <si>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</si>
  <si>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</si>
  <si>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</si>
  <si>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</si>
  <si>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</si>
  <si>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</si>
  <si>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</si>
  <si>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</si>
  <si>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</si>
  <si>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</si>
  <si>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</si>
  <si>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</si>
  <si>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</si>
  <si>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</si>
  <si>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</si>
  <si>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</si>
  <si>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</si>
  <si>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</si>
  <si>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</si>
  <si>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</si>
  <si>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</si>
  <si>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</si>
  <si>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</si>
  <si>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</si>
  <si>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</si>
  <si>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</si>
  <si>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</si>
  <si>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</si>
  <si>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</si>
  <si>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</si>
  <si>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</si>
  <si>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</si>
  <si>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</si>
  <si>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</si>
  <si>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</si>
  <si>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</si>
  <si>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</si>
  <si>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</si>
  <si>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</si>
  <si>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</si>
  <si>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</si>
  <si>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</si>
  <si>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</si>
  <si>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</si>
  <si>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</si>
  <si>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</si>
  <si>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</si>
  <si>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</si>
  <si>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</si>
  <si>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</si>
  <si>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</si>
  <si>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</si>
  <si>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</si>
  <si>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</si>
  <si>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</si>
  <si>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</si>
  <si>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</si>
  <si>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</si>
  <si>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</si>
  <si>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</si>
  <si>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</si>
  <si>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</si>
  <si>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</si>
  <si>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</si>
  <si>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</si>
  <si>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</si>
  <si>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</si>
  <si>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</si>
  <si>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</si>
  <si>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</si>
  <si>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</si>
  <si>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</si>
  <si>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</si>
  <si>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</si>
  <si>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</si>
  <si>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</si>
  <si>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</si>
  <si>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</si>
  <si>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</si>
  <si>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</si>
  <si>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</si>
  <si>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</si>
  <si>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</si>
  <si>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</si>
  <si>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</si>
  <si>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</si>
  <si>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</si>
  <si>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</si>
  <si>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</si>
  <si>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</si>
  <si>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</si>
  <si>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</si>
  <si>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</si>
  <si>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</si>
  <si>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</si>
  <si>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</si>
  <si>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</si>
  <si>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</si>
  <si>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</si>
  <si>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</si>
  <si>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</si>
  <si>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</si>
  <si>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</si>
  <si>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</si>
  <si>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</si>
  <si>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</si>
  <si>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</si>
  <si>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</si>
  <si>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</si>
  <si>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</si>
  <si>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</si>
  <si>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</si>
  <si>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</si>
  <si>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</si>
  <si>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</si>
  <si>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</si>
  <si>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</si>
  <si>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</si>
  <si>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</si>
  <si>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</si>
  <si>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</si>
  <si>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</si>
  <si>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</si>
  <si>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</si>
  <si>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</si>
  <si>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</si>
  <si>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</si>
  <si>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</si>
  <si>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</si>
  <si>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</si>
  <si>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</si>
  <si>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</si>
  <si>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</si>
  <si>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</si>
  <si>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</si>
  <si>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</si>
  <si>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</si>
  <si>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</si>
  <si>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</si>
  <si>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</si>
  <si>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</si>
  <si>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</si>
  <si>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</si>
  <si>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</si>
  <si>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</si>
  <si>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</si>
  <si>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</si>
  <si>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</si>
  <si>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</si>
  <si>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</si>
  <si>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</si>
  <si>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</si>
  <si>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</si>
  <si>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</si>
  <si>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</si>
  <si>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</si>
  <si>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</si>
  <si>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</si>
  <si>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</si>
  <si>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</si>
  <si>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</si>
  <si>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</si>
  <si>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</si>
  <si>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</si>
  <si>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</si>
  <si>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</si>
  <si>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</si>
  <si>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</si>
  <si>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</si>
  <si>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</si>
  <si>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</si>
  <si>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</si>
  <si>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</si>
  <si>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</si>
  <si>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</si>
  <si>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</si>
  <si>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</si>
  <si>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</si>
  <si>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</si>
  <si>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</si>
  <si>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</si>
  <si>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</si>
  <si>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</si>
  <si>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</si>
  <si>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</si>
  <si>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</si>
  <si>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</si>
  <si>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</si>
  <si>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</si>
  <si>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</si>
  <si>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</si>
  <si>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</si>
  <si>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</si>
  <si>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</si>
  <si>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</si>
  <si>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</si>
  <si>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</si>
  <si>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</si>
  <si>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</si>
  <si>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</si>
  <si>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</si>
  <si>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</si>
  <si>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</si>
  <si>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</si>
  <si>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</si>
  <si>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</si>
  <si>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</si>
  <si>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</si>
  <si>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</si>
  <si>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</si>
  <si>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</si>
  <si>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</si>
  <si>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</si>
  <si>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</si>
  <si>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</si>
  <si>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</si>
  <si>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</si>
  <si>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</si>
  <si>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</si>
  <si>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</si>
  <si>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</si>
  <si>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</si>
  <si>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</si>
  <si>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</si>
  <si>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</si>
  <si>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</si>
  <si>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</si>
  <si>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</si>
  <si>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</si>
  <si>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</si>
  <si>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</si>
  <si>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</si>
  <si>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</si>
  <si>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</si>
  <si>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</si>
  <si>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</si>
  <si>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</si>
  <si>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</si>
  <si>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</si>
  <si>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</si>
  <si>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</si>
  <si>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</si>
  <si>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</si>
  <si>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</si>
  <si>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</si>
  <si>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</si>
  <si>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</si>
  <si>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</si>
  <si>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</si>
  <si>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</si>
  <si>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</si>
  <si>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</si>
  <si>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</si>
  <si>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</si>
  <si>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</si>
  <si>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</si>
  <si>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</si>
  <si>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</si>
  <si>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</si>
  <si>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</si>
  <si>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</si>
  <si>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</si>
  <si>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</si>
  <si>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</si>
  <si>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</si>
  <si>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</si>
  <si>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</si>
  <si>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</si>
  <si>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</si>
  <si>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</si>
  <si>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</si>
  <si>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</si>
  <si>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</si>
  <si>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</si>
  <si>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</si>
  <si>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</si>
  <si>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</si>
  <si>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</si>
  <si>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</si>
  <si>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</si>
  <si>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</si>
  <si>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</si>
  <si>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</si>
  <si>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</si>
  <si>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</si>
  <si>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</si>
  <si>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</si>
  <si>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</si>
  <si>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</si>
  <si>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</si>
  <si>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</si>
  <si>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</si>
  <si>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</si>
  <si>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</si>
  <si>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</si>
  <si>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</si>
  <si>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</si>
  <si>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</si>
  <si>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</si>
  <si>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</si>
  <si>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</si>
  <si>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</si>
  <si>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</si>
  <si>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</si>
  <si>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</si>
  <si>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</si>
  <si>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</si>
  <si>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</si>
  <si>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</si>
  <si>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CHURCH MUSIC - CHURCH MUSIC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</si>
  <si>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</si>
  <si>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</si>
  <si>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</si>
  <si>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</si>
  <si>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</si>
  <si>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</si>
  <si>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</si>
  <si>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</si>
  <si>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</si>
  <si>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</si>
  <si>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</si>
  <si>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</si>
  <si>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</si>
  <si>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</si>
  <si>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</si>
  <si>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</si>
  <si>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</si>
  <si>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</si>
  <si>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</si>
  <si>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</si>
  <si>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</si>
  <si>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</si>
  <si>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</si>
  <si>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</si>
  <si>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</si>
  <si>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</si>
  <si>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</si>
  <si>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</si>
  <si>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</si>
  <si>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</si>
  <si>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</si>
  <si>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</si>
  <si>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</si>
  <si>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</si>
  <si>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</si>
  <si>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</si>
  <si>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</si>
  <si>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</si>
  <si>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</si>
  <si>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</si>
  <si>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</si>
  <si>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</si>
  <si>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</si>
  <si>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</si>
  <si>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</si>
  <si>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</si>
  <si>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</si>
  <si>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</si>
  <si>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</si>
  <si>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</si>
  <si>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</si>
  <si>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</si>
  <si>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</si>
  <si>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</si>
  <si>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</si>
  <si>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</si>
  <si>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</si>
  <si>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</si>
  <si>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</si>
  <si>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</si>
  <si>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</si>
  <si>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</si>
  <si>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</si>
  <si>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</si>
  <si>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</si>
  <si>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</si>
  <si>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</si>
  <si>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</si>
  <si>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</si>
  <si>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</si>
  <si>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</si>
  <si>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</si>
  <si>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</si>
  <si>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</si>
  <si>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M_KV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</si>
  <si>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</si>
  <si>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</si>
  <si>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</si>
  <si>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</si>
  <si>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</si>
  <si>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</si>
  <si>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</si>
  <si>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</si>
  <si>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</si>
  <si>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</si>
  <si>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</si>
  <si>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</si>
  <si>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</si>
  <si>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</si>
  <si>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</si>
  <si>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</si>
  <si>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</si>
  <si>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</si>
  <si>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</si>
  <si>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</si>
  <si>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</si>
  <si>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</si>
  <si>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</si>
  <si>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</si>
  <si>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</si>
  <si>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</si>
  <si>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</si>
  <si>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</si>
  <si>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</si>
  <si>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</si>
  <si>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</si>
  <si>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</si>
  <si>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</si>
  <si>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</si>
  <si>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</si>
  <si>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</si>
  <si>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</si>
  <si>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</si>
  <si>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</si>
  <si>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</si>
  <si>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</si>
  <si>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</si>
  <si>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</si>
  <si>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</si>
  <si>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M_CJ_EKV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</si>
  <si>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</si>
  <si>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</si>
  <si>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</si>
  <si>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</si>
  <si>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</si>
  <si>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</si>
  <si>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</si>
  <si>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</si>
  <si>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</si>
  <si>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</si>
  <si>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</si>
  <si>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</si>
  <si>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</si>
  <si>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</si>
  <si>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</si>
  <si>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</si>
  <si>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</si>
  <si>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</si>
  <si>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</si>
  <si>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</si>
  <si>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</si>
  <si>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</si>
  <si>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</si>
  <si>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</si>
  <si>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</si>
  <si>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</si>
  <si>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</si>
  <si>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</si>
  <si>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</si>
  <si>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</si>
  <si>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</si>
  <si>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</si>
  <si>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</si>
  <si>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</si>
  <si>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</si>
  <si>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</si>
  <si>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</si>
  <si>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</si>
  <si>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</si>
  <si>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</si>
  <si>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</si>
  <si>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</si>
  <si>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</si>
  <si>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</si>
  <si>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</si>
  <si>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</si>
  <si>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</si>
  <si>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</si>
  <si>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</si>
  <si>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</si>
  <si>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</si>
  <si>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</si>
  <si>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</si>
  <si>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</si>
  <si>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</si>
  <si>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</si>
  <si>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</si>
  <si>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</si>
  <si>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</si>
  <si>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</si>
  <si>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</si>
  <si>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</si>
  <si>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</si>
  <si>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</si>
  <si>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</si>
  <si>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</si>
  <si>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</si>
  <si>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</si>
  <si>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</si>
  <si>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</si>
  <si>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</si>
  <si>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</si>
  <si>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</si>
  <si>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</si>
  <si>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</si>
  <si>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</si>
  <si>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</si>
  <si>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</si>
  <si>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CHURCH MUSIC - CHURCH MUSIC ORGAN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</si>
  <si>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</si>
  <si>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</si>
  <si>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</si>
  <si>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</si>
  <si>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</si>
  <si>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</si>
  <si>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</si>
  <si>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</si>
  <si>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</si>
  <si>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</si>
  <si>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</si>
  <si>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</si>
  <si>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</si>
  <si>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</si>
  <si>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</si>
  <si>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</si>
  <si>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</si>
  <si>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</si>
  <si>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</si>
  <si>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</si>
  <si>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</si>
  <si>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</si>
  <si>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</si>
  <si>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</si>
  <si>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</si>
  <si>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</si>
  <si>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</si>
  <si>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</si>
  <si>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</si>
  <si>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</si>
  <si>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</si>
  <si>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</si>
  <si>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</si>
  <si>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</si>
  <si>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</si>
  <si>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</si>
  <si>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</si>
  <si>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</si>
  <si>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</si>
  <si>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</si>
  <si>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</si>
  <si>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</si>
  <si>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</si>
  <si>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</si>
  <si>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</si>
  <si>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</si>
  <si>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</si>
  <si>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</si>
  <si>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</si>
  <si>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</si>
  <si>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</si>
  <si>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</si>
  <si>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</si>
  <si>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</si>
  <si>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</si>
  <si>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</si>
  <si>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</si>
  <si>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</si>
  <si>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</si>
  <si>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</si>
  <si>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</si>
  <si>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M_LIG_EO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</si>
  <si>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</si>
  <si>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</si>
  <si>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</si>
  <si>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</si>
  <si>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</si>
  <si>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</si>
  <si>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</si>
  <si>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</si>
  <si>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</si>
  <si>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</si>
  <si>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</si>
  <si>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</si>
  <si>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</si>
  <si>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</si>
  <si>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</si>
  <si>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</si>
  <si>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</si>
  <si>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</si>
  <si>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</si>
  <si>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</si>
  <si>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</si>
  <si>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</si>
  <si>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</si>
  <si>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</si>
  <si>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</si>
  <si>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</si>
  <si>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</si>
  <si>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</si>
  <si>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</si>
  <si>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</si>
  <si>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</si>
  <si>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</si>
  <si>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</si>
  <si>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</si>
  <si>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</si>
  <si>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</si>
  <si>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</si>
  <si>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</si>
  <si>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</si>
  <si>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</si>
  <si>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</si>
  <si>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</si>
  <si>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</si>
  <si>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</si>
  <si>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</si>
  <si>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</si>
  <si>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</si>
  <si>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</si>
  <si>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</si>
  <si>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</si>
  <si>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</si>
  <si>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</si>
  <si>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</si>
  <si>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</si>
  <si>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</si>
  <si>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</si>
  <si>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</si>
  <si>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</si>
  <si>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</si>
  <si>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</si>
  <si>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</si>
  <si>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</si>
  <si>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</si>
  <si>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</si>
  <si>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</si>
  <si>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</si>
  <si>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</si>
  <si>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</si>
  <si>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</si>
  <si>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</si>
  <si>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</si>
  <si>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</si>
  <si>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</si>
  <si>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</si>
  <si>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</si>
  <si>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</si>
  <si>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</si>
  <si>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</si>
  <si>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</si>
  <si>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</si>
  <si>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</si>
  <si>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</si>
  <si>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</si>
  <si>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</si>
  <si>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</si>
  <si>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</si>
  <si>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</si>
  <si>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</si>
  <si>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</si>
  <si>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</si>
  <si>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</si>
  <si>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</si>
  <si>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</si>
  <si>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</si>
  <si>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</si>
  <si>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</si>
  <si>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</si>
  <si>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</si>
  <si>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</si>
  <si>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</si>
  <si>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</si>
  <si>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</si>
  <si>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</si>
  <si>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</si>
  <si>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</si>
  <si>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</si>
  <si>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</si>
  <si>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</si>
  <si>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</si>
  <si>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</si>
  <si>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</si>
  <si>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</si>
  <si>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</si>
  <si>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</si>
  <si>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</si>
  <si>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</si>
  <si>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</si>
  <si>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</si>
  <si>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</si>
  <si>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</si>
  <si>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</si>
  <si>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</si>
  <si>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</si>
  <si>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</si>
  <si>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</si>
  <si>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</si>
  <si>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</si>
  <si>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</si>
  <si>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</si>
  <si>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</si>
  <si>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</si>
  <si>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</si>
  <si>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</si>
  <si>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</si>
  <si>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</si>
  <si>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</si>
  <si>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</si>
  <si>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</si>
  <si>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</si>
  <si>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</si>
  <si>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</si>
  <si>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</si>
  <si>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M_FT_OP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</si>
  <si>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</si>
  <si>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</si>
  <si>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</si>
  <si>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</si>
  <si>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</si>
  <si>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</si>
  <si>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</si>
  <si>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</si>
  <si>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</si>
  <si>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</si>
  <si>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</si>
  <si>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</si>
  <si>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</si>
  <si>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</si>
  <si>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</si>
  <si>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</si>
  <si>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</si>
  <si>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M_SJ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</si>
  <si>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</si>
  <si>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</si>
  <si>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</si>
  <si>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</si>
  <si>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</si>
  <si>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</si>
  <si>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</si>
  <si>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</si>
  <si>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M_SG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</si>
  <si>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</si>
  <si>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</si>
  <si>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</si>
  <si>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</si>
  <si>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</si>
  <si>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</si>
  <si>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</si>
  <si>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Movement Technique</t>
    </r>
  </si>
  <si>
    <r>
      <rPr>
        <sz val="9"/>
        <color theme="1"/>
        <rFont val="Calibri"/>
        <family val="2"/>
        <charset val="238"/>
      </rPr>
      <t>M_SM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</si>
  <si>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</si>
  <si>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</si>
  <si>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</si>
  <si>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</si>
  <si>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</si>
  <si>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</si>
  <si>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</si>
  <si>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</si>
  <si>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</si>
  <si>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</si>
  <si>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</si>
  <si>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</si>
  <si>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</si>
  <si>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</si>
  <si>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</si>
  <si>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</si>
  <si>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</si>
  <si>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</si>
  <si>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</si>
  <si>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</si>
  <si>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</si>
  <si>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</si>
  <si>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</si>
  <si>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</si>
  <si>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</si>
  <si>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</si>
  <si>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</si>
  <si>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</si>
  <si>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</si>
  <si>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</si>
  <si>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</si>
  <si>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</si>
  <si>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</si>
  <si>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</si>
  <si>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</si>
  <si>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</si>
  <si>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</si>
  <si>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</si>
  <si>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</si>
  <si>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</si>
  <si>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</si>
  <si>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</si>
  <si>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</si>
  <si>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</si>
  <si>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</si>
  <si>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</si>
  <si>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</si>
  <si>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</si>
  <si>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</si>
  <si>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</si>
  <si>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</si>
  <si>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</si>
  <si>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</si>
  <si>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</si>
  <si>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</si>
  <si>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</si>
  <si>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</si>
  <si>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</si>
  <si>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</si>
  <si>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</si>
  <si>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</si>
  <si>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</si>
  <si>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</si>
  <si>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</si>
  <si>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</si>
  <si>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</si>
  <si>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</si>
  <si>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</si>
  <si>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</si>
  <si>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</si>
  <si>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</si>
  <si>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</si>
  <si>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</si>
  <si>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</si>
  <si>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</si>
  <si>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</si>
  <si>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</si>
  <si>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</si>
  <si>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</si>
  <si>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</si>
  <si>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</si>
  <si>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</si>
  <si>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</si>
  <si>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</si>
  <si>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</si>
  <si>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</si>
  <si>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</si>
  <si>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</si>
  <si>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</si>
  <si>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</si>
  <si>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</si>
  <si>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</si>
  <si>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</si>
  <si>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</si>
  <si>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</si>
  <si>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</si>
  <si>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</si>
  <si>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</si>
  <si>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</si>
  <si>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</si>
  <si>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</si>
  <si>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</si>
  <si>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</si>
  <si>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</si>
  <si>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</si>
  <si>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</si>
  <si>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</si>
  <si>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</si>
  <si>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</si>
  <si>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</si>
  <si>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</si>
  <si>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</si>
  <si>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</si>
  <si>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</si>
  <si>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</si>
  <si>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</si>
  <si>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</si>
  <si>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</si>
  <si>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</si>
  <si>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</si>
  <si>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</si>
  <si>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</si>
  <si>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</si>
  <si>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</si>
  <si>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</si>
  <si>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</si>
  <si>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</si>
  <si>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</si>
  <si>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</si>
  <si>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</si>
  <si>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</si>
  <si>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</si>
  <si>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</si>
  <si>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</si>
  <si>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</si>
  <si>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</si>
  <si>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</si>
  <si>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</si>
  <si>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</si>
  <si>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</si>
  <si>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</si>
  <si>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</si>
  <si>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</si>
  <si>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</si>
  <si>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</si>
  <si>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</si>
  <si>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</si>
  <si>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</si>
  <si>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</si>
  <si>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</si>
  <si>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</si>
  <si>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</si>
  <si>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</si>
  <si>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</si>
  <si>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</si>
  <si>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</si>
  <si>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</si>
  <si>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</si>
  <si>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</si>
  <si>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</si>
  <si>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</si>
  <si>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20th Century Hungarian Music as Main Subject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</si>
  <si>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</si>
  <si>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</si>
  <si>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</si>
  <si>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</si>
  <si>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</si>
  <si>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</si>
  <si>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</si>
  <si>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</si>
  <si>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</si>
  <si>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</si>
  <si>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</si>
  <si>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</si>
  <si>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</si>
  <si>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</si>
  <si>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</si>
  <si>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</si>
  <si>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</si>
  <si>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</si>
  <si>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</si>
  <si>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</si>
  <si>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</si>
  <si>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</si>
  <si>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</si>
  <si>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</si>
  <si>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</si>
  <si>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</si>
  <si>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</si>
  <si>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</si>
  <si>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</si>
  <si>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</si>
  <si>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</si>
  <si>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</si>
  <si>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</si>
  <si>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</si>
  <si>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</si>
  <si>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</si>
  <si>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</si>
  <si>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</si>
  <si>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</si>
  <si>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</si>
  <si>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</si>
  <si>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</si>
  <si>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</si>
  <si>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</si>
  <si>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</si>
  <si>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</si>
  <si>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</si>
  <si>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</si>
  <si>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</si>
  <si>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</si>
  <si>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</si>
  <si>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</si>
  <si>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</si>
  <si>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</si>
  <si>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</si>
  <si>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</si>
  <si>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</si>
  <si>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</si>
  <si>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</si>
  <si>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</si>
  <si>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</si>
  <si>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</si>
  <si>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</si>
  <si>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</si>
  <si>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</si>
  <si>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</si>
  <si>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</si>
  <si>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</si>
  <si>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</si>
  <si>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</si>
  <si>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</si>
  <si>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</si>
  <si>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</si>
  <si>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</si>
  <si>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</si>
  <si>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</si>
  <si>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</si>
  <si>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</si>
  <si>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</si>
  <si>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</si>
  <si>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</si>
  <si>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</si>
  <si>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</si>
  <si>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</si>
  <si>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</si>
  <si>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</si>
  <si>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</si>
  <si>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</si>
  <si>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</si>
  <si>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</si>
  <si>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</si>
  <si>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</si>
  <si>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</si>
  <si>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</si>
  <si>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</si>
  <si>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</si>
  <si>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</si>
  <si>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</si>
  <si>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</si>
  <si>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</si>
  <si>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</si>
  <si>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</si>
  <si>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</si>
  <si>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</si>
  <si>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</si>
  <si>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</si>
  <si>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</si>
  <si>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</si>
  <si>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</si>
  <si>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</si>
  <si>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</si>
  <si>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</si>
  <si>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</si>
  <si>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</si>
  <si>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</si>
  <si>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</si>
  <si>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</si>
  <si>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</si>
  <si>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</si>
  <si>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</si>
  <si>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</si>
  <si>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</si>
  <si>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</si>
  <si>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</si>
  <si>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</si>
  <si>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</si>
  <si>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</si>
  <si>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</si>
  <si>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</si>
  <si>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</si>
  <si>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</si>
  <si>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</si>
  <si>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</si>
  <si>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</si>
  <si>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</si>
  <si>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</si>
  <si>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</si>
  <si>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</si>
  <si>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</si>
  <si>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Chamber Music for Music Scholars and Conductors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</si>
  <si>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</si>
  <si>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</si>
  <si>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</si>
  <si>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</si>
  <si>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</si>
  <si>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</si>
  <si>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</si>
  <si>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</si>
  <si>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</si>
  <si>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</si>
  <si>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</si>
  <si>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</si>
  <si>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</si>
  <si>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</si>
  <si>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</si>
  <si>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</si>
  <si>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</si>
  <si>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</si>
  <si>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</si>
  <si>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</si>
  <si>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</si>
  <si>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</si>
  <si>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</si>
  <si>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</si>
  <si>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</si>
  <si>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</si>
  <si>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</si>
  <si>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</si>
  <si>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</si>
  <si>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</si>
  <si>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</si>
  <si>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</si>
  <si>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</si>
  <si>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</si>
  <si>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</si>
  <si>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</si>
  <si>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</si>
  <si>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</si>
  <si>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</si>
  <si>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</si>
  <si>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</si>
  <si>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</si>
  <si>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</si>
  <si>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</si>
  <si>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</si>
  <si>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</si>
  <si>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</si>
  <si>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</si>
  <si>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</si>
  <si>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</si>
  <si>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</si>
  <si>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</si>
  <si>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</si>
  <si>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</si>
  <si>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</si>
  <si>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</si>
  <si>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</si>
  <si>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</si>
  <si>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</si>
  <si>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</si>
  <si>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</si>
  <si>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</si>
  <si>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</si>
  <si>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</si>
  <si>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</si>
  <si>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</si>
  <si>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</si>
  <si>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</si>
  <si>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</si>
  <si>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</si>
  <si>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</si>
  <si>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</si>
  <si>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</si>
  <si>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</si>
  <si>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</si>
  <si>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</si>
  <si>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</si>
  <si>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</si>
  <si>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</si>
  <si>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</si>
  <si>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</si>
  <si>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</si>
  <si>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</si>
  <si>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</si>
  <si>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</si>
  <si>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</si>
  <si>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</si>
  <si>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</si>
  <si>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</si>
  <si>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</si>
  <si>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</si>
  <si>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</si>
  <si>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</si>
  <si>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</si>
  <si>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</si>
  <si>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</si>
  <si>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</si>
  <si>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</si>
  <si>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</si>
  <si>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</si>
  <si>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</si>
  <si>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</si>
  <si>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</si>
  <si>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</si>
  <si>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</si>
  <si>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</si>
  <si>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</si>
  <si>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</si>
  <si>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</si>
  <si>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</si>
  <si>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</si>
  <si>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</si>
  <si>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</si>
  <si>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</si>
  <si>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</si>
  <si>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</si>
  <si>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</si>
  <si>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</si>
  <si>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</si>
  <si>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</si>
  <si>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</si>
  <si>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</si>
  <si>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</si>
  <si>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</si>
  <si>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</si>
  <si>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</si>
  <si>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</si>
  <si>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</si>
  <si>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</si>
  <si>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</si>
  <si>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</si>
  <si>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</si>
  <si>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</si>
  <si>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</si>
  <si>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</si>
  <si>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</si>
  <si>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</si>
  <si>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</si>
  <si>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</si>
  <si>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</si>
  <si>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</si>
  <si>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</si>
  <si>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</si>
  <si>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</si>
  <si>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</si>
  <si>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</si>
  <si>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</si>
  <si>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</si>
  <si>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</si>
  <si>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</si>
  <si>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</si>
  <si>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</si>
  <si>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</si>
  <si>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</si>
  <si>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</si>
  <si>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</si>
  <si>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</si>
  <si>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</si>
  <si>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</si>
  <si>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</si>
  <si>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</si>
  <si>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</si>
  <si>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</si>
  <si>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</si>
  <si>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</si>
  <si>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</si>
  <si>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</si>
  <si>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</si>
  <si>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</si>
  <si>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</si>
  <si>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</si>
  <si>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</si>
  <si>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</si>
  <si>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</si>
  <si>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</si>
  <si>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</si>
  <si>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</si>
  <si>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</si>
  <si>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</si>
  <si>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</si>
  <si>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</si>
  <si>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</si>
  <si>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</si>
  <si>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</si>
  <si>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</si>
  <si>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</si>
  <si>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</si>
  <si>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</si>
  <si>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</si>
  <si>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</si>
  <si>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</si>
  <si>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</si>
  <si>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</si>
  <si>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</si>
  <si>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</si>
  <si>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</si>
  <si>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</si>
  <si>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</si>
  <si>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</si>
  <si>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</si>
  <si>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</si>
  <si>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</si>
  <si>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</si>
  <si>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</si>
  <si>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</si>
  <si>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</si>
  <si>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</si>
  <si>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</si>
  <si>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</si>
  <si>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</si>
  <si>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</si>
  <si>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</si>
  <si>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</si>
  <si>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</si>
  <si>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</si>
  <si>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</si>
  <si>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</si>
  <si>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</si>
  <si>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</si>
  <si>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</si>
  <si>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</si>
  <si>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</si>
  <si>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</si>
  <si>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</si>
  <si>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</si>
  <si>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</si>
  <si>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</si>
  <si>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</si>
  <si>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</si>
  <si>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</si>
  <si>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</si>
  <si>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</si>
  <si>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</si>
  <si>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</si>
  <si>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</si>
  <si>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</si>
  <si>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</si>
  <si>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</si>
  <si>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</si>
  <si>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</si>
  <si>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</si>
  <si>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</si>
  <si>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</si>
  <si>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</si>
  <si>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</si>
  <si>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</si>
  <si>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</si>
  <si>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</si>
  <si>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</si>
  <si>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</si>
  <si>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</si>
  <si>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</si>
  <si>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</si>
  <si>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</si>
  <si>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</si>
  <si>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</si>
  <si>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</si>
  <si>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</si>
  <si>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</si>
  <si>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</si>
  <si>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</si>
  <si>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</si>
  <si>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</si>
  <si>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</si>
  <si>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</si>
  <si>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</si>
  <si>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</si>
  <si>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</si>
  <si>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</si>
  <si>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</si>
  <si>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M_FT_VT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</si>
  <si>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</si>
  <si>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</si>
  <si>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</si>
  <si>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</si>
  <si>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</si>
  <si>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</si>
  <si>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</si>
  <si>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</si>
  <si>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M_FT_EV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</si>
  <si>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</si>
  <si>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</si>
  <si>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</si>
  <si>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</si>
  <si>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</si>
  <si>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</si>
  <si>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</si>
  <si>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</si>
  <si>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</si>
  <si>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</si>
  <si>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</si>
  <si>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</si>
  <si>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</si>
  <si>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</si>
  <si>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</si>
  <si>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</si>
  <si>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</si>
  <si>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</si>
  <si>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</si>
  <si>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</si>
  <si>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</si>
  <si>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</si>
  <si>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</si>
  <si>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</si>
  <si>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</si>
  <si>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</si>
  <si>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</si>
  <si>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</si>
  <si>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</si>
  <si>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</si>
  <si>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</si>
  <si>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</si>
  <si>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</si>
  <si>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</si>
  <si>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</si>
  <si>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</si>
  <si>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</si>
  <si>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</si>
  <si>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</si>
  <si>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</si>
  <si>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</si>
  <si>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</si>
  <si>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</si>
  <si>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</si>
  <si>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</si>
  <si>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</si>
  <si>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</si>
  <si>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</si>
  <si>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</si>
  <si>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</si>
  <si>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</si>
  <si>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</si>
  <si>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</si>
  <si>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</si>
  <si>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</si>
  <si>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</si>
  <si>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</si>
  <si>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</si>
  <si>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</si>
  <si>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</si>
  <si>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</si>
  <si>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</si>
  <si>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</si>
  <si>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</si>
  <si>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</si>
  <si>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</si>
  <si>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</si>
  <si>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</si>
  <si>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</si>
  <si>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</si>
  <si>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</si>
  <si>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</si>
  <si>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</si>
  <si>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</si>
  <si>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</si>
  <si>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</si>
  <si>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</si>
  <si>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</si>
  <si>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</si>
  <si>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</si>
  <si>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</si>
  <si>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</si>
  <si>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</si>
  <si>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</si>
  <si>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</si>
  <si>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</si>
  <si>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</si>
  <si>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</si>
  <si>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</si>
  <si>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</si>
  <si>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</si>
  <si>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</si>
  <si>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</si>
  <si>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</si>
  <si>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</si>
  <si>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</si>
  <si>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</si>
  <si>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</si>
  <si>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</si>
  <si>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</si>
  <si>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</si>
  <si>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</si>
  <si>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</si>
  <si>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</si>
  <si>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</si>
  <si>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</si>
  <si>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</si>
  <si>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</si>
  <si>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</si>
  <si>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</si>
  <si>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</si>
  <si>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</si>
  <si>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</si>
  <si>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</si>
  <si>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</si>
  <si>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</si>
  <si>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</si>
  <si>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</si>
  <si>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</si>
  <si>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</si>
  <si>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</si>
  <si>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</si>
  <si>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</si>
  <si>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</si>
  <si>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</si>
  <si>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</si>
  <si>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</si>
  <si>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</si>
  <si>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</si>
  <si>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</si>
  <si>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</si>
  <si>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</si>
  <si>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</si>
  <si>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</si>
  <si>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</si>
  <si>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</si>
  <si>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</si>
  <si>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</si>
  <si>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</si>
  <si>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</si>
  <si>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</si>
  <si>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</si>
  <si>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</si>
  <si>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</si>
  <si>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</si>
  <si>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</si>
  <si>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</si>
  <si>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</si>
  <si>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</si>
  <si>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</si>
  <si>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</si>
  <si>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</si>
  <si>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</si>
  <si>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</si>
  <si>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</si>
  <si>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</si>
  <si>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</si>
  <si>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</si>
  <si>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</si>
  <si>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</si>
  <si>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</si>
  <si>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</si>
  <si>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</si>
  <si>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</si>
  <si>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</si>
  <si>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</si>
  <si>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</si>
  <si>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</si>
  <si>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</si>
  <si>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</si>
  <si>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</si>
  <si>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</si>
  <si>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</si>
  <si>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</si>
  <si>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</si>
  <si>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</si>
  <si>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</si>
  <si>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</si>
  <si>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</si>
  <si>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</si>
  <si>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</si>
  <si>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</si>
  <si>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</si>
  <si>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</si>
  <si>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</si>
  <si>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</si>
  <si>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</si>
  <si>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</si>
  <si>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</si>
  <si>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</si>
  <si>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</si>
  <si>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</si>
  <si>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</si>
  <si>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</si>
  <si>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</si>
  <si>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</si>
  <si>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</si>
  <si>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</si>
  <si>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</si>
  <si>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</si>
  <si>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</si>
  <si>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</si>
  <si>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</si>
  <si>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</si>
  <si>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</si>
  <si>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</si>
  <si>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</si>
  <si>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</si>
  <si>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</si>
  <si>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</si>
  <si>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</si>
  <si>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</si>
  <si>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</si>
  <si>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</si>
  <si>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</si>
  <si>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</si>
  <si>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</si>
  <si>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</si>
  <si>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</si>
  <si>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</si>
  <si>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</si>
  <si>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</si>
  <si>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</si>
  <si>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</si>
  <si>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</si>
  <si>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</si>
  <si>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</si>
  <si>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</si>
  <si>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</si>
  <si>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</si>
  <si>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</si>
  <si>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</si>
  <si>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</si>
  <si>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Compulsory Subjects 1 **</t>
  </si>
  <si>
    <t>Elective Compulsory Subjects 2 **</t>
  </si>
  <si>
    <t>Elective ***</t>
  </si>
  <si>
    <t>** One subject of the student's choice to be completed</t>
  </si>
  <si>
    <t>*** Elective courses may be accomplished in any order, in a free assignment of semesters and credits, within the total number of elective credits.</t>
  </si>
  <si>
    <t>The total number of classes during the programme is the sum of the compulsory courses, the elective compulsory courses, and the elective courses completed by the student.</t>
  </si>
  <si>
    <t xml:space="preserve">       The number of classes and credits of the elective courses may vary from semester to semester. 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</si>
  <si>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</si>
  <si>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</si>
  <si>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</si>
  <si>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</si>
  <si>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</si>
  <si>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</si>
  <si>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</si>
  <si>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</si>
  <si>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Church Music Choral Conducting</t>
  </si>
  <si>
    <t>Church Music Organ Performance</t>
  </si>
  <si>
    <t>Music Composition</t>
  </si>
  <si>
    <t>Electroacoustic Composition Spec.</t>
  </si>
  <si>
    <t>Applied Music Composition Spec.</t>
  </si>
  <si>
    <t>Choral Conducting</t>
  </si>
  <si>
    <t>Conducting</t>
  </si>
  <si>
    <t xml:space="preserve">Elective Compulsory Subjects 1 </t>
  </si>
  <si>
    <t xml:space="preserve">Elective Compulsory Subjects 2 </t>
  </si>
  <si>
    <t>As announced **</t>
  </si>
  <si>
    <t>gy</t>
  </si>
  <si>
    <t>SG</t>
  </si>
  <si>
    <t>M_EVM_18</t>
  </si>
  <si>
    <t>M_I_CIM</t>
  </si>
  <si>
    <t>M_HJH_CIM</t>
  </si>
  <si>
    <t>M_KZ5</t>
  </si>
  <si>
    <t>M_KOZ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</si>
  <si>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</si>
  <si>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</si>
  <si>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</si>
  <si>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</si>
  <si>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</si>
  <si>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</si>
  <si>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</si>
  <si>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M_FT_OR(19)</t>
  </si>
  <si>
    <t>M_FT_ZSZ(19)</t>
  </si>
  <si>
    <t>M_FT_XXH(19)</t>
  </si>
  <si>
    <t>M_FT_KKG(19)</t>
  </si>
  <si>
    <t>M_FT_KKT(19)</t>
  </si>
  <si>
    <t>M_45(19)</t>
  </si>
  <si>
    <t>M_FAN</t>
  </si>
  <si>
    <t>M_MMI</t>
  </si>
  <si>
    <t>M_IZP(19)</t>
  </si>
  <si>
    <t>M_KM(19)</t>
  </si>
  <si>
    <t>M_TZE_ELZ(19)</t>
  </si>
  <si>
    <t>M_FT_VEZ(19)</t>
  </si>
  <si>
    <t>Valid from: 1st September 2019</t>
  </si>
  <si>
    <t>20th and 21st Century Orchestration as Main Subject</t>
  </si>
  <si>
    <t>M_CKZ</t>
  </si>
  <si>
    <t>M_KZ3</t>
  </si>
  <si>
    <r>
      <rPr>
        <sz val="9"/>
        <rFont val="Calibri"/>
        <family val="2"/>
        <charset val="238"/>
      </rPr>
      <t>M_ZSZ_EZ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</si>
  <si>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M_FT_LST</t>
    </r>
    <r>
      <rPr>
        <sz val="9"/>
        <rFont val="Calibri"/>
        <family val="2"/>
        <charset val="238"/>
        <scheme val="minor"/>
      </rPr>
      <t>(19)</t>
    </r>
  </si>
  <si>
    <t>M_FA(20)</t>
  </si>
  <si>
    <r>
      <rPr>
        <sz val="9"/>
        <rFont val="Calibri"/>
        <family val="2"/>
        <charset val="238"/>
      </rPr>
      <t>Analysis of Film</t>
    </r>
    <r>
      <rPr>
        <sz val="9"/>
        <rFont val="Calibri"/>
        <family val="2"/>
        <charset val="238"/>
        <scheme val="minor"/>
      </rPr>
      <t xml:space="preserve"> Soundtracks</t>
    </r>
  </si>
  <si>
    <t>Valid from: 1st September 2020</t>
  </si>
  <si>
    <t>New Curriculum valid from 1st September 2020 – MA</t>
  </si>
  <si>
    <r>
      <t xml:space="preserve">Compulsory </t>
    </r>
    <r>
      <rPr>
        <b/>
        <i/>
        <sz val="9"/>
        <rFont val="Calibri"/>
        <family val="2"/>
        <charset val="238"/>
      </rPr>
      <t>Elective Subjects</t>
    </r>
  </si>
  <si>
    <t>M_K3(19)</t>
  </si>
  <si>
    <t>S</t>
  </si>
  <si>
    <t>Gr</t>
  </si>
  <si>
    <t>P</t>
  </si>
  <si>
    <t>Choir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</si>
</sst>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28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2" fillId="0" borderId="100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 wrapText="1"/>
    </xf>
    <xf numFmtId="0" fontId="4" fillId="0" borderId="8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left" vertic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96" xfId="0" applyNumberFormat="1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164" fontId="2" fillId="0" borderId="114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2" fillId="0" borderId="8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3" fillId="0" borderId="106" xfId="0" applyNumberFormat="1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2" fillId="0" borderId="76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128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0" fillId="0" borderId="82" xfId="0" applyBorder="1" applyAlignment="1">
      <alignment horizontal="left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1" fillId="0" borderId="97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0" fillId="0" borderId="31" xfId="0" applyFont="1" applyFill="1" applyBorder="1" applyAlignment="1">
      <alignment horizont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B14" sqref="B14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9.7109375" customWidth="1"/>
    <col min="5" max="5" width="3.7109375" customWidth="1"/>
    <col min="6" max="6" width="39.7109375" customWidth="1"/>
    <col min="7" max="7" width="3.7109375" customWidth="1"/>
    <col min="8" max="8" width="39.7109375" customWidth="1"/>
    <col min="9" max="9" width="3.7109375" customWidth="1"/>
  </cols>
  <sheetData>
    <row r="1" spans="2:9" ht="21" x14ac:dyDescent="0.35">
      <c r="B1" s="352" t="s">
        <v>3511</v>
      </c>
      <c r="C1" s="353"/>
      <c r="D1" s="353"/>
      <c r="E1" s="353"/>
      <c r="F1" s="353"/>
      <c r="G1" s="353"/>
      <c r="H1" s="353"/>
      <c r="I1" s="124"/>
    </row>
    <row r="2" spans="2:9" ht="14.45" x14ac:dyDescent="0.3">
      <c r="B2" s="130"/>
    </row>
    <row r="3" spans="2:9" ht="14.45" x14ac:dyDescent="0.3">
      <c r="B3" s="130"/>
    </row>
    <row r="4" spans="2:9" ht="14.45" x14ac:dyDescent="0.3">
      <c r="B4" s="131" t="s">
        <v>0</v>
      </c>
      <c r="C4" s="126"/>
      <c r="D4" s="125" t="s">
        <v>1</v>
      </c>
      <c r="E4" s="126"/>
      <c r="F4" s="125" t="s">
        <v>2</v>
      </c>
      <c r="G4" s="126"/>
      <c r="H4" s="131" t="s">
        <v>3</v>
      </c>
      <c r="I4" s="126"/>
    </row>
    <row r="5" spans="2:9" ht="14.45" x14ac:dyDescent="0.3">
      <c r="B5" s="132"/>
      <c r="D5" s="127"/>
      <c r="F5" s="127"/>
      <c r="H5" s="127"/>
    </row>
    <row r="6" spans="2:9" ht="14.45" x14ac:dyDescent="0.3">
      <c r="B6" s="133" t="s">
        <v>4</v>
      </c>
      <c r="D6" s="129" t="s">
        <v>3466</v>
      </c>
      <c r="F6" s="129" t="s">
        <v>5</v>
      </c>
      <c r="H6" s="129" t="s">
        <v>6</v>
      </c>
    </row>
    <row r="7" spans="2:9" ht="14.45" x14ac:dyDescent="0.3">
      <c r="B7" s="133" t="s">
        <v>3459</v>
      </c>
      <c r="D7" s="129" t="s">
        <v>3467</v>
      </c>
      <c r="F7" s="129" t="s">
        <v>7</v>
      </c>
      <c r="H7" s="129" t="s">
        <v>8</v>
      </c>
    </row>
    <row r="8" spans="2:9" ht="14.45" x14ac:dyDescent="0.3">
      <c r="B8" s="133" t="s">
        <v>3460</v>
      </c>
      <c r="D8" s="128"/>
      <c r="H8" s="129" t="s">
        <v>3468</v>
      </c>
    </row>
    <row r="9" spans="2:9" ht="14.45" x14ac:dyDescent="0.3">
      <c r="B9" s="133" t="s">
        <v>3461</v>
      </c>
      <c r="D9" s="128"/>
      <c r="H9" s="129" t="s">
        <v>3469</v>
      </c>
    </row>
    <row r="10" spans="2:9" ht="14.45" x14ac:dyDescent="0.3">
      <c r="B10" s="133" t="s">
        <v>3462</v>
      </c>
      <c r="D10" s="128"/>
      <c r="H10" s="129" t="s">
        <v>3470</v>
      </c>
    </row>
    <row r="11" spans="2:9" ht="14.45" x14ac:dyDescent="0.3">
      <c r="B11" s="133" t="s">
        <v>3463</v>
      </c>
      <c r="D11" s="134"/>
      <c r="H11" s="129" t="s">
        <v>3471</v>
      </c>
    </row>
    <row r="12" spans="2:9" ht="14.45" x14ac:dyDescent="0.3">
      <c r="B12" s="133" t="s">
        <v>3464</v>
      </c>
      <c r="D12" s="134"/>
      <c r="H12" s="129" t="s">
        <v>3472</v>
      </c>
    </row>
    <row r="13" spans="2:9" ht="14.45" x14ac:dyDescent="0.3">
      <c r="B13" s="133" t="s">
        <v>3465</v>
      </c>
      <c r="D13" s="134"/>
    </row>
    <row r="14" spans="2:9" ht="14.45" x14ac:dyDescent="0.3">
      <c r="B14" s="133" t="s">
        <v>9</v>
      </c>
      <c r="D14" s="128"/>
    </row>
    <row r="15" spans="2:9" ht="14.45" x14ac:dyDescent="0.3">
      <c r="B15" s="133" t="s">
        <v>10</v>
      </c>
      <c r="D15" s="134"/>
    </row>
    <row r="16" spans="2:9" ht="14.45" x14ac:dyDescent="0.3">
      <c r="B16" s="133" t="s">
        <v>11</v>
      </c>
      <c r="D16" s="134"/>
    </row>
    <row r="17" spans="2:2" ht="14.45" x14ac:dyDescent="0.3">
      <c r="B17" s="133" t="s">
        <v>12</v>
      </c>
    </row>
    <row r="18" spans="2:2" ht="14.45" x14ac:dyDescent="0.3">
      <c r="B18" s="133" t="s">
        <v>13</v>
      </c>
    </row>
    <row r="19" spans="2:2" ht="14.45" x14ac:dyDescent="0.3">
      <c r="B19" s="133" t="s">
        <v>14</v>
      </c>
    </row>
    <row r="20" spans="2:2" ht="14.45" x14ac:dyDescent="0.3">
      <c r="B20" s="133" t="s">
        <v>15</v>
      </c>
    </row>
    <row r="21" spans="2:2" ht="14.45" x14ac:dyDescent="0.3">
      <c r="B21" s="133" t="s">
        <v>16</v>
      </c>
    </row>
    <row r="22" spans="2:2" x14ac:dyDescent="0.25">
      <c r="B22" s="133" t="s">
        <v>17</v>
      </c>
    </row>
    <row r="23" spans="2:2" x14ac:dyDescent="0.25">
      <c r="B23" s="133" t="s">
        <v>18</v>
      </c>
    </row>
    <row r="24" spans="2:2" x14ac:dyDescent="0.25">
      <c r="B24" s="133" t="s">
        <v>19</v>
      </c>
    </row>
    <row r="25" spans="2:2" x14ac:dyDescent="0.25">
      <c r="B25" s="129" t="s">
        <v>20</v>
      </c>
    </row>
    <row r="26" spans="2:2" x14ac:dyDescent="0.25">
      <c r="B26" s="129" t="s">
        <v>21</v>
      </c>
    </row>
  </sheetData>
  <mergeCells count="1">
    <mergeCell ref="B1:H1"/>
  </mergeCells>
  <hyperlinks>
    <hyperlink ref="B6" location="'MA_Piano'!A1" display="Zongora"/>
    <hyperlink ref="B7" location="'MA_Piano Acc. &amp; Rep.'!A1" display="Piano Accompaniment and Repetition"/>
    <hyperlink ref="B8" location="MA_Organ!A1" display="Organ"/>
    <hyperlink ref="B9" location="MA_Harpsichord!A1" display="Harpsichord"/>
    <hyperlink ref="B11" location="MA_Harp!A1" display="Harp"/>
    <hyperlink ref="B12" location="MA_Guitar!A1" display="Guitar"/>
    <hyperlink ref="B13" location="'MA_Cimbalom-Dulcimer'!A1" display="Cimbalom/Dulcimer"/>
    <hyperlink ref="B10" location="MA_Accordion!A1" display="Accordion"/>
    <hyperlink ref="B14" location="'MA_Violin'!A1" display="Hegedű"/>
    <hyperlink ref="B15" location="'MA_Viola'!A1" display="Mélyhegedű"/>
    <hyperlink ref="B16" location="'MA_Cello'!A1" display="Gordonka"/>
    <hyperlink ref="B17" location="'MA_Double Bass'!A1" display="Gordon"/>
    <hyperlink ref="B18" location="'MA_Flute'!A1" display="Fuvola"/>
    <hyperlink ref="B20" location="'MA_Clarinet'!A1" display="Klarinét"/>
    <hyperlink ref="B19" location="'MA_Oboe'!A1" display="Oboa"/>
    <hyperlink ref="B21" location="'MA_Bassoon'!A1" display="Fagott"/>
    <hyperlink ref="B22" location="'MA_Horn'!A1" display="Kürt"/>
    <hyperlink ref="B23" location="'MA_Trumpet'!A1" display="Trombita"/>
    <hyperlink ref="B24" location="'MA_Trombone'!A1" display="Harsona"/>
    <hyperlink ref="B25" location="'MA_Tuba'!A1" display="Tuba"/>
    <hyperlink ref="B26" location="'MA_Percussion'!A1" display="Ütőhangszerek"/>
    <hyperlink ref="D6" location="'MA_Church M. Choral Cond.'!A1" display="Church Music Choral Conducting"/>
    <hyperlink ref="D7" location="'MA_Church M. Organ Perf.'!A1" display="Church Music Organ Performance"/>
    <hyperlink ref="F6" location="'MA_Opera Singing'!A1" display="operaének"/>
    <hyperlink ref="F7" location="'MA_Oratorio and Song P.'!A1" display="oratórium- és dalének"/>
    <hyperlink ref="H7" location="'MA_Ethnomusicology'!A1" display="Etnomuzikológus"/>
    <hyperlink ref="H8" location="'MA_Music Composition'!A1" display="Music Composition"/>
    <hyperlink ref="H11" location="'MA_Choral Conducting'!A1" display="Choral Conducting"/>
    <hyperlink ref="H12" location="MA_Conducting!A1" display="Conducting"/>
    <hyperlink ref="H6" location="'MA_Musicology'!A1" display="Muzikológus"/>
    <hyperlink ref="H9" location="'MA_ Electroac. Comp. Spec.'!A1" display="Electroacoustic Composition Spec."/>
    <hyperlink ref="H10" location="'MA_Applied Music Comp. Spec.'!A1" display="Applied Music Composition Spec."/>
  </hyperlinks>
  <pageMargins left="0.7" right="0.7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O8" sqref="O8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829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830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831</v>
      </c>
      <c r="B4" s="373"/>
      <c r="C4" s="373"/>
      <c r="D4" s="373"/>
      <c r="E4" s="373"/>
      <c r="F4" s="374"/>
      <c r="G4" s="369" t="s">
        <v>832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833</v>
      </c>
      <c r="B5" s="377" t="s">
        <v>834</v>
      </c>
      <c r="C5" s="379" t="s">
        <v>835</v>
      </c>
      <c r="D5" s="379" t="s">
        <v>836</v>
      </c>
      <c r="E5" s="379" t="s">
        <v>837</v>
      </c>
      <c r="F5" s="367" t="s">
        <v>838</v>
      </c>
      <c r="G5" s="369" t="s">
        <v>839</v>
      </c>
      <c r="H5" s="370"/>
      <c r="I5" s="371"/>
      <c r="J5" s="369" t="s">
        <v>840</v>
      </c>
      <c r="K5" s="370"/>
      <c r="L5" s="371"/>
      <c r="M5" s="369" t="s">
        <v>841</v>
      </c>
      <c r="N5" s="370"/>
      <c r="O5" s="371"/>
      <c r="P5" s="372" t="s">
        <v>842</v>
      </c>
      <c r="Q5" s="373"/>
      <c r="R5" s="374"/>
      <c r="S5" s="360" t="s">
        <v>843</v>
      </c>
      <c r="T5" s="362" t="s">
        <v>844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845</v>
      </c>
      <c r="H6" s="19" t="s">
        <v>846</v>
      </c>
      <c r="I6" s="189" t="s">
        <v>847</v>
      </c>
      <c r="J6" s="2" t="s">
        <v>848</v>
      </c>
      <c r="K6" s="19" t="s">
        <v>849</v>
      </c>
      <c r="L6" s="189" t="s">
        <v>850</v>
      </c>
      <c r="M6" s="2" t="s">
        <v>851</v>
      </c>
      <c r="N6" s="19" t="s">
        <v>852</v>
      </c>
      <c r="O6" s="189" t="s">
        <v>853</v>
      </c>
      <c r="P6" s="2" t="s">
        <v>854</v>
      </c>
      <c r="Q6" s="19" t="s">
        <v>855</v>
      </c>
      <c r="R6" s="20" t="s">
        <v>856</v>
      </c>
      <c r="S6" s="361"/>
      <c r="T6" s="363"/>
    </row>
    <row r="7" spans="1:20" ht="13.5" customHeight="1" thickTop="1" thickBot="1" x14ac:dyDescent="0.3">
      <c r="A7" s="364" t="s">
        <v>857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">
      <c r="A8" s="120" t="s">
        <v>858</v>
      </c>
      <c r="B8" s="101" t="s">
        <v>3483</v>
      </c>
      <c r="C8" s="51" t="s">
        <v>859</v>
      </c>
      <c r="D8" s="51" t="s">
        <v>860</v>
      </c>
      <c r="E8" s="147" t="s">
        <v>861</v>
      </c>
      <c r="F8" s="26">
        <v>60</v>
      </c>
      <c r="G8" s="27">
        <v>2</v>
      </c>
      <c r="H8" s="28">
        <v>9</v>
      </c>
      <c r="I8" s="17" t="s">
        <v>862</v>
      </c>
      <c r="J8" s="27">
        <v>2</v>
      </c>
      <c r="K8" s="28">
        <v>9</v>
      </c>
      <c r="L8" s="29" t="s">
        <v>863</v>
      </c>
      <c r="M8" s="27">
        <v>2</v>
      </c>
      <c r="N8" s="28">
        <v>9</v>
      </c>
      <c r="O8" s="427" t="s">
        <v>3477</v>
      </c>
      <c r="P8" s="27">
        <v>2</v>
      </c>
      <c r="Q8" s="28">
        <v>9</v>
      </c>
      <c r="R8" s="29" t="s">
        <v>864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72" t="s">
        <v>865</v>
      </c>
      <c r="B9" s="48" t="s">
        <v>866</v>
      </c>
      <c r="C9" s="49" t="s">
        <v>867</v>
      </c>
      <c r="D9" s="49" t="s">
        <v>868</v>
      </c>
      <c r="E9" s="148" t="s">
        <v>869</v>
      </c>
      <c r="F9" s="11">
        <v>60</v>
      </c>
      <c r="G9" s="3">
        <v>1</v>
      </c>
      <c r="H9" s="4">
        <v>3</v>
      </c>
      <c r="I9" s="5" t="s">
        <v>870</v>
      </c>
      <c r="J9" s="3">
        <v>1</v>
      </c>
      <c r="K9" s="4">
        <v>3</v>
      </c>
      <c r="L9" s="78" t="s">
        <v>871</v>
      </c>
      <c r="M9" s="3">
        <v>1</v>
      </c>
      <c r="N9" s="4">
        <v>3</v>
      </c>
      <c r="O9" s="5" t="s">
        <v>872</v>
      </c>
      <c r="P9" s="3">
        <v>1</v>
      </c>
      <c r="Q9" s="4">
        <v>3</v>
      </c>
      <c r="R9" s="78" t="s">
        <v>873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874</v>
      </c>
      <c r="B10" s="48" t="s">
        <v>875</v>
      </c>
      <c r="C10" s="49" t="s">
        <v>876</v>
      </c>
      <c r="D10" s="49" t="s">
        <v>877</v>
      </c>
      <c r="E10" s="148" t="s">
        <v>878</v>
      </c>
      <c r="F10" s="11">
        <v>60</v>
      </c>
      <c r="G10" s="3">
        <v>1</v>
      </c>
      <c r="H10" s="4">
        <v>3</v>
      </c>
      <c r="I10" s="5" t="s">
        <v>879</v>
      </c>
      <c r="J10" s="3">
        <v>1</v>
      </c>
      <c r="K10" s="4">
        <v>3</v>
      </c>
      <c r="L10" s="13" t="s">
        <v>880</v>
      </c>
      <c r="M10" s="3"/>
      <c r="N10" s="4"/>
      <c r="O10" s="5"/>
      <c r="P10" s="3"/>
      <c r="Q10" s="4"/>
      <c r="R10" s="13"/>
      <c r="S10" s="308">
        <f t="shared" si="0"/>
        <v>30</v>
      </c>
      <c r="T10" s="21">
        <f t="shared" si="1"/>
        <v>6</v>
      </c>
    </row>
    <row r="11" spans="1:20" ht="13.5" customHeight="1" x14ac:dyDescent="0.25">
      <c r="A11" s="72" t="s">
        <v>881</v>
      </c>
      <c r="B11" s="48" t="s">
        <v>882</v>
      </c>
      <c r="C11" s="49" t="s">
        <v>883</v>
      </c>
      <c r="D11" s="49" t="s">
        <v>884</v>
      </c>
      <c r="E11" s="148" t="s">
        <v>885</v>
      </c>
      <c r="F11" s="11">
        <v>60</v>
      </c>
      <c r="G11" s="3">
        <v>6</v>
      </c>
      <c r="H11" s="4">
        <v>3</v>
      </c>
      <c r="I11" s="5" t="s">
        <v>886</v>
      </c>
      <c r="J11" s="3">
        <v>6</v>
      </c>
      <c r="K11" s="4">
        <v>3</v>
      </c>
      <c r="L11" s="13" t="s">
        <v>887</v>
      </c>
      <c r="M11" s="3">
        <v>6</v>
      </c>
      <c r="N11" s="4">
        <v>3</v>
      </c>
      <c r="O11" s="5" t="s">
        <v>888</v>
      </c>
      <c r="P11" s="3">
        <v>6</v>
      </c>
      <c r="Q11" s="4">
        <v>3</v>
      </c>
      <c r="R11" s="13" t="s">
        <v>889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890</v>
      </c>
      <c r="B12" s="48" t="s">
        <v>891</v>
      </c>
      <c r="C12" s="49" t="s">
        <v>892</v>
      </c>
      <c r="D12" s="49" t="s">
        <v>893</v>
      </c>
      <c r="E12" s="148" t="s">
        <v>894</v>
      </c>
      <c r="F12" s="11">
        <v>60</v>
      </c>
      <c r="G12" s="3">
        <v>1</v>
      </c>
      <c r="H12" s="4">
        <v>2</v>
      </c>
      <c r="I12" s="5" t="s">
        <v>895</v>
      </c>
      <c r="J12" s="3">
        <v>1</v>
      </c>
      <c r="K12" s="4">
        <v>2</v>
      </c>
      <c r="L12" s="13" t="s">
        <v>896</v>
      </c>
      <c r="M12" s="3">
        <v>1</v>
      </c>
      <c r="N12" s="4">
        <v>2</v>
      </c>
      <c r="O12" s="5" t="s">
        <v>897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thickBot="1" x14ac:dyDescent="0.3">
      <c r="A13" s="135" t="s">
        <v>898</v>
      </c>
      <c r="B13" s="55" t="s">
        <v>899</v>
      </c>
      <c r="C13" s="56" t="s">
        <v>900</v>
      </c>
      <c r="D13" s="56" t="s">
        <v>901</v>
      </c>
      <c r="E13" s="192" t="s">
        <v>902</v>
      </c>
      <c r="F13" s="52">
        <v>60</v>
      </c>
      <c r="G13" s="6">
        <v>1</v>
      </c>
      <c r="H13" s="7">
        <v>2</v>
      </c>
      <c r="I13" s="8" t="s">
        <v>903</v>
      </c>
      <c r="J13" s="6">
        <v>1</v>
      </c>
      <c r="K13" s="7">
        <v>2</v>
      </c>
      <c r="L13" s="9" t="s">
        <v>904</v>
      </c>
      <c r="M13" s="6"/>
      <c r="N13" s="7"/>
      <c r="O13" s="8"/>
      <c r="P13" s="6"/>
      <c r="Q13" s="7"/>
      <c r="R13" s="9"/>
      <c r="S13" s="310">
        <f t="shared" si="0"/>
        <v>30</v>
      </c>
      <c r="T13" s="59">
        <f t="shared" si="1"/>
        <v>4</v>
      </c>
    </row>
    <row r="14" spans="1:20" ht="13.5" customHeight="1" x14ac:dyDescent="0.25">
      <c r="A14" s="118" t="s">
        <v>905</v>
      </c>
      <c r="B14" s="87" t="s">
        <v>906</v>
      </c>
      <c r="C14" s="88"/>
      <c r="D14" s="88" t="s">
        <v>907</v>
      </c>
      <c r="E14" s="88" t="s">
        <v>908</v>
      </c>
      <c r="F14" s="89">
        <v>45</v>
      </c>
      <c r="G14" s="170">
        <v>2</v>
      </c>
      <c r="H14" s="171">
        <v>3</v>
      </c>
      <c r="I14" s="71" t="s">
        <v>909</v>
      </c>
      <c r="J14" s="170">
        <v>2</v>
      </c>
      <c r="K14" s="171">
        <v>3</v>
      </c>
      <c r="L14" s="71" t="s">
        <v>910</v>
      </c>
      <c r="M14" s="170"/>
      <c r="N14" s="171"/>
      <c r="O14" s="71"/>
      <c r="P14" s="170"/>
      <c r="Q14" s="171"/>
      <c r="R14" s="71"/>
      <c r="S14" s="300">
        <f t="shared" si="0"/>
        <v>60</v>
      </c>
      <c r="T14" s="93">
        <f t="shared" si="1"/>
        <v>6</v>
      </c>
    </row>
    <row r="15" spans="1:20" ht="13.5" customHeight="1" x14ac:dyDescent="0.25">
      <c r="A15" s="72" t="s">
        <v>911</v>
      </c>
      <c r="B15" s="73" t="s">
        <v>912</v>
      </c>
      <c r="C15" s="74" t="s">
        <v>913</v>
      </c>
      <c r="D15" s="74" t="s">
        <v>914</v>
      </c>
      <c r="E15" s="74" t="s">
        <v>915</v>
      </c>
      <c r="F15" s="75">
        <v>45</v>
      </c>
      <c r="G15" s="76">
        <v>2</v>
      </c>
      <c r="H15" s="77">
        <v>2</v>
      </c>
      <c r="I15" s="78" t="s">
        <v>916</v>
      </c>
      <c r="J15" s="76">
        <v>2</v>
      </c>
      <c r="K15" s="77">
        <v>2</v>
      </c>
      <c r="L15" s="78" t="s">
        <v>917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918</v>
      </c>
      <c r="B16" s="46" t="s">
        <v>919</v>
      </c>
      <c r="C16" s="110" t="s">
        <v>920</v>
      </c>
      <c r="D16" s="110" t="s">
        <v>921</v>
      </c>
      <c r="E16" s="110" t="s">
        <v>922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923</v>
      </c>
      <c r="P16" s="112">
        <v>2</v>
      </c>
      <c r="Q16" s="113">
        <v>2</v>
      </c>
      <c r="R16" s="114" t="s">
        <v>924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925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926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3"/>
      <c r="T18" s="149">
        <f t="shared" ref="T18" si="2">SUM(H18,K18,N18,Q18)</f>
        <v>15</v>
      </c>
    </row>
    <row r="19" spans="1:20" ht="13.5" customHeight="1" thickTop="1" thickBot="1" x14ac:dyDescent="0.3">
      <c r="A19" s="161" t="s">
        <v>927</v>
      </c>
      <c r="B19" s="153" t="s">
        <v>928</v>
      </c>
      <c r="C19" s="154"/>
      <c r="D19" s="154"/>
      <c r="E19" s="154" t="s">
        <v>929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5">
      <c r="A20" s="392" t="s">
        <v>930</v>
      </c>
      <c r="B20" s="393"/>
      <c r="C20" s="393"/>
      <c r="D20" s="393"/>
      <c r="E20" s="393"/>
      <c r="F20" s="396"/>
      <c r="G20" s="305">
        <f>SUM(G8:G19)</f>
        <v>16</v>
      </c>
      <c r="H20" s="23">
        <f t="shared" ref="H20:T20" si="4">SUM(H8:H19)</f>
        <v>30</v>
      </c>
      <c r="I20" s="24"/>
      <c r="J20" s="305">
        <f t="shared" si="4"/>
        <v>16</v>
      </c>
      <c r="K20" s="23">
        <f t="shared" si="4"/>
        <v>30</v>
      </c>
      <c r="L20" s="24"/>
      <c r="M20" s="305">
        <f t="shared" si="4"/>
        <v>12</v>
      </c>
      <c r="N20" s="23">
        <f t="shared" si="4"/>
        <v>30</v>
      </c>
      <c r="O20" s="24"/>
      <c r="P20" s="305">
        <f t="shared" si="4"/>
        <v>11</v>
      </c>
      <c r="Q20" s="23">
        <f t="shared" si="4"/>
        <v>30</v>
      </c>
      <c r="R20" s="24"/>
      <c r="S20" s="306">
        <f t="shared" si="4"/>
        <v>825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17" sqref="A17:T17"/>
    </sheetView>
  </sheetViews>
  <sheetFormatPr defaultColWidth="9.140625" defaultRowHeight="12" x14ac:dyDescent="0.2"/>
  <cols>
    <col min="1" max="1" width="40.7109375" style="1" customWidth="1"/>
    <col min="2" max="2" width="12.140625" style="1" bestFit="1" customWidth="1"/>
    <col min="3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931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932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933</v>
      </c>
      <c r="B4" s="373"/>
      <c r="C4" s="373"/>
      <c r="D4" s="373"/>
      <c r="E4" s="373"/>
      <c r="F4" s="374"/>
      <c r="G4" s="369" t="s">
        <v>934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935</v>
      </c>
      <c r="B5" s="377" t="s">
        <v>936</v>
      </c>
      <c r="C5" s="379" t="s">
        <v>937</v>
      </c>
      <c r="D5" s="379" t="s">
        <v>938</v>
      </c>
      <c r="E5" s="379" t="s">
        <v>939</v>
      </c>
      <c r="F5" s="367" t="s">
        <v>940</v>
      </c>
      <c r="G5" s="369" t="s">
        <v>941</v>
      </c>
      <c r="H5" s="370"/>
      <c r="I5" s="371"/>
      <c r="J5" s="369" t="s">
        <v>942</v>
      </c>
      <c r="K5" s="370"/>
      <c r="L5" s="371"/>
      <c r="M5" s="369" t="s">
        <v>943</v>
      </c>
      <c r="N5" s="370"/>
      <c r="O5" s="371"/>
      <c r="P5" s="372" t="s">
        <v>944</v>
      </c>
      <c r="Q5" s="373"/>
      <c r="R5" s="374"/>
      <c r="S5" s="360" t="s">
        <v>945</v>
      </c>
      <c r="T5" s="362" t="s">
        <v>946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947</v>
      </c>
      <c r="H6" s="19" t="s">
        <v>948</v>
      </c>
      <c r="I6" s="189" t="s">
        <v>949</v>
      </c>
      <c r="J6" s="2" t="s">
        <v>950</v>
      </c>
      <c r="K6" s="19" t="s">
        <v>951</v>
      </c>
      <c r="L6" s="189" t="s">
        <v>952</v>
      </c>
      <c r="M6" s="2" t="s">
        <v>953</v>
      </c>
      <c r="N6" s="19" t="s">
        <v>954</v>
      </c>
      <c r="O6" s="189" t="s">
        <v>955</v>
      </c>
      <c r="P6" s="2" t="s">
        <v>956</v>
      </c>
      <c r="Q6" s="19" t="s">
        <v>957</v>
      </c>
      <c r="R6" s="20" t="s">
        <v>958</v>
      </c>
      <c r="S6" s="361"/>
      <c r="T6" s="363"/>
    </row>
    <row r="7" spans="1:20" ht="13.5" customHeight="1" thickTop="1" thickBot="1" x14ac:dyDescent="0.3">
      <c r="A7" s="364" t="s">
        <v>959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960</v>
      </c>
      <c r="B8" s="101" t="s">
        <v>3484</v>
      </c>
      <c r="C8" s="51" t="s">
        <v>961</v>
      </c>
      <c r="D8" s="51" t="s">
        <v>962</v>
      </c>
      <c r="E8" s="147" t="s">
        <v>963</v>
      </c>
      <c r="F8" s="26">
        <v>60</v>
      </c>
      <c r="G8" s="27">
        <v>2</v>
      </c>
      <c r="H8" s="28">
        <v>9</v>
      </c>
      <c r="I8" s="17" t="s">
        <v>964</v>
      </c>
      <c r="J8" s="27">
        <v>2</v>
      </c>
      <c r="K8" s="28">
        <v>9</v>
      </c>
      <c r="L8" s="29" t="s">
        <v>965</v>
      </c>
      <c r="M8" s="27">
        <v>2</v>
      </c>
      <c r="N8" s="28">
        <v>9</v>
      </c>
      <c r="O8" s="17" t="s">
        <v>966</v>
      </c>
      <c r="P8" s="27">
        <v>2</v>
      </c>
      <c r="Q8" s="28">
        <v>9</v>
      </c>
      <c r="R8" s="29" t="s">
        <v>967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72" t="s">
        <v>968</v>
      </c>
      <c r="B9" s="48" t="s">
        <v>969</v>
      </c>
      <c r="C9" s="49" t="s">
        <v>970</v>
      </c>
      <c r="D9" s="49" t="s">
        <v>971</v>
      </c>
      <c r="E9" s="148" t="s">
        <v>972</v>
      </c>
      <c r="F9" s="11">
        <v>60</v>
      </c>
      <c r="G9" s="3">
        <v>1</v>
      </c>
      <c r="H9" s="4">
        <v>3</v>
      </c>
      <c r="I9" s="5" t="s">
        <v>973</v>
      </c>
      <c r="J9" s="3">
        <v>1</v>
      </c>
      <c r="K9" s="4">
        <v>3</v>
      </c>
      <c r="L9" s="78" t="s">
        <v>974</v>
      </c>
      <c r="M9" s="3">
        <v>1</v>
      </c>
      <c r="N9" s="4">
        <v>3</v>
      </c>
      <c r="O9" s="5" t="s">
        <v>975</v>
      </c>
      <c r="P9" s="3">
        <v>1</v>
      </c>
      <c r="Q9" s="4">
        <v>3</v>
      </c>
      <c r="R9" s="78" t="s">
        <v>976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977</v>
      </c>
      <c r="B10" s="48" t="s">
        <v>978</v>
      </c>
      <c r="C10" s="49" t="s">
        <v>979</v>
      </c>
      <c r="D10" s="49" t="s">
        <v>980</v>
      </c>
      <c r="E10" s="148" t="s">
        <v>981</v>
      </c>
      <c r="F10" s="11">
        <v>60</v>
      </c>
      <c r="G10" s="3">
        <v>1</v>
      </c>
      <c r="H10" s="4">
        <v>3</v>
      </c>
      <c r="I10" s="5" t="s">
        <v>982</v>
      </c>
      <c r="J10" s="3">
        <v>1</v>
      </c>
      <c r="K10" s="4">
        <v>3</v>
      </c>
      <c r="L10" s="13" t="s">
        <v>983</v>
      </c>
      <c r="M10" s="3"/>
      <c r="N10" s="4"/>
      <c r="O10" s="5"/>
      <c r="P10" s="3"/>
      <c r="Q10" s="4"/>
      <c r="R10" s="13"/>
      <c r="S10" s="308">
        <f t="shared" si="0"/>
        <v>30</v>
      </c>
      <c r="T10" s="21">
        <f t="shared" si="1"/>
        <v>6</v>
      </c>
    </row>
    <row r="11" spans="1:20" ht="13.5" customHeight="1" x14ac:dyDescent="0.25">
      <c r="A11" s="72" t="s">
        <v>984</v>
      </c>
      <c r="B11" s="48" t="s">
        <v>985</v>
      </c>
      <c r="C11" s="49" t="s">
        <v>986</v>
      </c>
      <c r="D11" s="49" t="s">
        <v>987</v>
      </c>
      <c r="E11" s="148" t="s">
        <v>988</v>
      </c>
      <c r="F11" s="11">
        <v>60</v>
      </c>
      <c r="G11" s="3">
        <v>6</v>
      </c>
      <c r="H11" s="4">
        <v>3</v>
      </c>
      <c r="I11" s="5" t="s">
        <v>989</v>
      </c>
      <c r="J11" s="3">
        <v>6</v>
      </c>
      <c r="K11" s="4">
        <v>3</v>
      </c>
      <c r="L11" s="13" t="s">
        <v>990</v>
      </c>
      <c r="M11" s="3">
        <v>6</v>
      </c>
      <c r="N11" s="4">
        <v>3</v>
      </c>
      <c r="O11" s="5" t="s">
        <v>991</v>
      </c>
      <c r="P11" s="3">
        <v>6</v>
      </c>
      <c r="Q11" s="4">
        <v>3</v>
      </c>
      <c r="R11" s="13" t="s">
        <v>992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993</v>
      </c>
      <c r="B12" s="48" t="s">
        <v>994</v>
      </c>
      <c r="C12" s="49" t="s">
        <v>995</v>
      </c>
      <c r="D12" s="49" t="s">
        <v>996</v>
      </c>
      <c r="E12" s="148" t="s">
        <v>997</v>
      </c>
      <c r="F12" s="11">
        <v>60</v>
      </c>
      <c r="G12" s="3">
        <v>1</v>
      </c>
      <c r="H12" s="4">
        <v>2</v>
      </c>
      <c r="I12" s="5" t="s">
        <v>998</v>
      </c>
      <c r="J12" s="3">
        <v>1</v>
      </c>
      <c r="K12" s="4">
        <v>2</v>
      </c>
      <c r="L12" s="13" t="s">
        <v>999</v>
      </c>
      <c r="M12" s="3">
        <v>1</v>
      </c>
      <c r="N12" s="4">
        <v>2</v>
      </c>
      <c r="O12" s="5" t="s">
        <v>1000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thickBot="1" x14ac:dyDescent="0.3">
      <c r="A13" s="135" t="s">
        <v>1001</v>
      </c>
      <c r="B13" s="55" t="s">
        <v>1002</v>
      </c>
      <c r="C13" s="56" t="s">
        <v>1003</v>
      </c>
      <c r="D13" s="56" t="s">
        <v>1004</v>
      </c>
      <c r="E13" s="192" t="s">
        <v>1005</v>
      </c>
      <c r="F13" s="52">
        <v>60</v>
      </c>
      <c r="G13" s="6">
        <v>1</v>
      </c>
      <c r="H13" s="7">
        <v>2</v>
      </c>
      <c r="I13" s="8" t="s">
        <v>1006</v>
      </c>
      <c r="J13" s="6">
        <v>1</v>
      </c>
      <c r="K13" s="7">
        <v>2</v>
      </c>
      <c r="L13" s="9" t="s">
        <v>1007</v>
      </c>
      <c r="M13" s="6"/>
      <c r="N13" s="7"/>
      <c r="O13" s="8"/>
      <c r="P13" s="6"/>
      <c r="Q13" s="7"/>
      <c r="R13" s="9"/>
      <c r="S13" s="310">
        <f t="shared" si="0"/>
        <v>30</v>
      </c>
      <c r="T13" s="59">
        <f t="shared" si="1"/>
        <v>4</v>
      </c>
    </row>
    <row r="14" spans="1:20" ht="13.5" customHeight="1" x14ac:dyDescent="0.25">
      <c r="A14" s="118" t="s">
        <v>1008</v>
      </c>
      <c r="B14" s="87" t="s">
        <v>1009</v>
      </c>
      <c r="C14" s="88"/>
      <c r="D14" s="88" t="s">
        <v>1010</v>
      </c>
      <c r="E14" s="88" t="s">
        <v>1011</v>
      </c>
      <c r="F14" s="89">
        <v>45</v>
      </c>
      <c r="G14" s="170">
        <v>2</v>
      </c>
      <c r="H14" s="171">
        <v>3</v>
      </c>
      <c r="I14" s="71" t="s">
        <v>1012</v>
      </c>
      <c r="J14" s="170">
        <v>2</v>
      </c>
      <c r="K14" s="171">
        <v>3</v>
      </c>
      <c r="L14" s="71" t="s">
        <v>1013</v>
      </c>
      <c r="M14" s="170"/>
      <c r="N14" s="171"/>
      <c r="O14" s="71"/>
      <c r="P14" s="170"/>
      <c r="Q14" s="171"/>
      <c r="R14" s="71"/>
      <c r="S14" s="300">
        <f t="shared" si="0"/>
        <v>60</v>
      </c>
      <c r="T14" s="93">
        <f t="shared" si="1"/>
        <v>6</v>
      </c>
    </row>
    <row r="15" spans="1:20" ht="13.5" customHeight="1" x14ac:dyDescent="0.25">
      <c r="A15" s="72" t="s">
        <v>1014</v>
      </c>
      <c r="B15" s="73" t="s">
        <v>1015</v>
      </c>
      <c r="C15" s="74" t="s">
        <v>1016</v>
      </c>
      <c r="D15" s="74" t="s">
        <v>1017</v>
      </c>
      <c r="E15" s="74" t="s">
        <v>1018</v>
      </c>
      <c r="F15" s="75">
        <v>45</v>
      </c>
      <c r="G15" s="76">
        <v>2</v>
      </c>
      <c r="H15" s="77">
        <v>2</v>
      </c>
      <c r="I15" s="78" t="s">
        <v>1019</v>
      </c>
      <c r="J15" s="76">
        <v>2</v>
      </c>
      <c r="K15" s="77">
        <v>2</v>
      </c>
      <c r="L15" s="78" t="s">
        <v>1020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1021</v>
      </c>
      <c r="B16" s="46" t="s">
        <v>1022</v>
      </c>
      <c r="C16" s="110" t="s">
        <v>1023</v>
      </c>
      <c r="D16" s="110" t="s">
        <v>1024</v>
      </c>
      <c r="E16" s="110" t="s">
        <v>1025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1026</v>
      </c>
      <c r="P16" s="112">
        <v>2</v>
      </c>
      <c r="Q16" s="113">
        <v>2</v>
      </c>
      <c r="R16" s="114" t="s">
        <v>1027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1028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1029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3"/>
      <c r="T18" s="149">
        <f t="shared" ref="T18" si="2">SUM(H18,K18,N18,Q18)</f>
        <v>15</v>
      </c>
    </row>
    <row r="19" spans="1:20" ht="13.5" customHeight="1" thickTop="1" thickBot="1" x14ac:dyDescent="0.3">
      <c r="A19" s="161" t="s">
        <v>1030</v>
      </c>
      <c r="B19" s="153" t="s">
        <v>1031</v>
      </c>
      <c r="C19" s="154"/>
      <c r="D19" s="154"/>
      <c r="E19" s="154" t="s">
        <v>1032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5">
      <c r="A20" s="392" t="s">
        <v>1033</v>
      </c>
      <c r="B20" s="393"/>
      <c r="C20" s="393"/>
      <c r="D20" s="393"/>
      <c r="E20" s="393"/>
      <c r="F20" s="396"/>
      <c r="G20" s="305">
        <f>SUM(G8:G19)</f>
        <v>16</v>
      </c>
      <c r="H20" s="23">
        <f t="shared" ref="H20:T20" si="4">SUM(H8:H19)</f>
        <v>30</v>
      </c>
      <c r="I20" s="24"/>
      <c r="J20" s="305">
        <f t="shared" si="4"/>
        <v>16</v>
      </c>
      <c r="K20" s="23">
        <f t="shared" si="4"/>
        <v>30</v>
      </c>
      <c r="L20" s="24"/>
      <c r="M20" s="305">
        <f t="shared" si="4"/>
        <v>12</v>
      </c>
      <c r="N20" s="23">
        <f t="shared" si="4"/>
        <v>30</v>
      </c>
      <c r="O20" s="24"/>
      <c r="P20" s="305">
        <f t="shared" si="4"/>
        <v>11</v>
      </c>
      <c r="Q20" s="23">
        <f t="shared" si="4"/>
        <v>30</v>
      </c>
      <c r="R20" s="24"/>
      <c r="S20" s="306">
        <f t="shared" si="4"/>
        <v>825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8" sqref="B8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1034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1035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1036</v>
      </c>
      <c r="B4" s="373"/>
      <c r="C4" s="373"/>
      <c r="D4" s="373"/>
      <c r="E4" s="373"/>
      <c r="F4" s="374"/>
      <c r="G4" s="369" t="s">
        <v>1037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1038</v>
      </c>
      <c r="B5" s="377" t="s">
        <v>1039</v>
      </c>
      <c r="C5" s="379" t="s">
        <v>1040</v>
      </c>
      <c r="D5" s="379" t="s">
        <v>1041</v>
      </c>
      <c r="E5" s="379" t="s">
        <v>1042</v>
      </c>
      <c r="F5" s="367" t="s">
        <v>1043</v>
      </c>
      <c r="G5" s="369" t="s">
        <v>1044</v>
      </c>
      <c r="H5" s="370"/>
      <c r="I5" s="371"/>
      <c r="J5" s="369" t="s">
        <v>1045</v>
      </c>
      <c r="K5" s="370"/>
      <c r="L5" s="371"/>
      <c r="M5" s="369" t="s">
        <v>1046</v>
      </c>
      <c r="N5" s="370"/>
      <c r="O5" s="371"/>
      <c r="P5" s="372" t="s">
        <v>1047</v>
      </c>
      <c r="Q5" s="373"/>
      <c r="R5" s="374"/>
      <c r="S5" s="360" t="s">
        <v>1048</v>
      </c>
      <c r="T5" s="362" t="s">
        <v>1049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1050</v>
      </c>
      <c r="H6" s="19" t="s">
        <v>1051</v>
      </c>
      <c r="I6" s="189" t="s">
        <v>1052</v>
      </c>
      <c r="J6" s="2" t="s">
        <v>1053</v>
      </c>
      <c r="K6" s="19" t="s">
        <v>1054</v>
      </c>
      <c r="L6" s="189" t="s">
        <v>1055</v>
      </c>
      <c r="M6" s="2" t="s">
        <v>1056</v>
      </c>
      <c r="N6" s="19" t="s">
        <v>1057</v>
      </c>
      <c r="O6" s="189" t="s">
        <v>1058</v>
      </c>
      <c r="P6" s="2" t="s">
        <v>1059</v>
      </c>
      <c r="Q6" s="19" t="s">
        <v>1060</v>
      </c>
      <c r="R6" s="20" t="s">
        <v>1061</v>
      </c>
      <c r="S6" s="361"/>
      <c r="T6" s="363"/>
    </row>
    <row r="7" spans="1:20" ht="13.5" customHeight="1" thickTop="1" thickBot="1" x14ac:dyDescent="0.3">
      <c r="A7" s="364" t="s">
        <v>1062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1063</v>
      </c>
      <c r="B8" s="101" t="s">
        <v>3485</v>
      </c>
      <c r="C8" s="51" t="s">
        <v>1064</v>
      </c>
      <c r="D8" s="51" t="s">
        <v>1065</v>
      </c>
      <c r="E8" s="147" t="s">
        <v>1066</v>
      </c>
      <c r="F8" s="26">
        <v>60</v>
      </c>
      <c r="G8" s="27">
        <v>2</v>
      </c>
      <c r="H8" s="28">
        <v>9</v>
      </c>
      <c r="I8" s="17" t="s">
        <v>1067</v>
      </c>
      <c r="J8" s="27">
        <v>2</v>
      </c>
      <c r="K8" s="28">
        <v>9</v>
      </c>
      <c r="L8" s="29" t="s">
        <v>1068</v>
      </c>
      <c r="M8" s="27">
        <v>2</v>
      </c>
      <c r="N8" s="28">
        <v>9</v>
      </c>
      <c r="O8" s="17" t="s">
        <v>1069</v>
      </c>
      <c r="P8" s="27">
        <v>2</v>
      </c>
      <c r="Q8" s="28">
        <v>9</v>
      </c>
      <c r="R8" s="29" t="s">
        <v>1070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72" t="s">
        <v>1071</v>
      </c>
      <c r="B9" s="48" t="s">
        <v>1072</v>
      </c>
      <c r="C9" s="49" t="s">
        <v>1073</v>
      </c>
      <c r="D9" s="49" t="s">
        <v>1074</v>
      </c>
      <c r="E9" s="148" t="s">
        <v>1075</v>
      </c>
      <c r="F9" s="11">
        <v>60</v>
      </c>
      <c r="G9" s="3">
        <v>1</v>
      </c>
      <c r="H9" s="4">
        <v>3</v>
      </c>
      <c r="I9" s="5" t="s">
        <v>1076</v>
      </c>
      <c r="J9" s="3">
        <v>1</v>
      </c>
      <c r="K9" s="4">
        <v>3</v>
      </c>
      <c r="L9" s="78" t="s">
        <v>1077</v>
      </c>
      <c r="M9" s="3">
        <v>1</v>
      </c>
      <c r="N9" s="4">
        <v>3</v>
      </c>
      <c r="O9" s="5" t="s">
        <v>1078</v>
      </c>
      <c r="P9" s="3">
        <v>1</v>
      </c>
      <c r="Q9" s="4">
        <v>3</v>
      </c>
      <c r="R9" s="78" t="s">
        <v>1079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1080</v>
      </c>
      <c r="B10" s="48" t="s">
        <v>1081</v>
      </c>
      <c r="C10" s="49" t="s">
        <v>1082</v>
      </c>
      <c r="D10" s="49" t="s">
        <v>1083</v>
      </c>
      <c r="E10" s="148" t="s">
        <v>1084</v>
      </c>
      <c r="F10" s="11">
        <v>60</v>
      </c>
      <c r="G10" s="3">
        <v>1</v>
      </c>
      <c r="H10" s="4">
        <v>3</v>
      </c>
      <c r="I10" s="5" t="s">
        <v>1085</v>
      </c>
      <c r="J10" s="3">
        <v>1</v>
      </c>
      <c r="K10" s="4">
        <v>3</v>
      </c>
      <c r="L10" s="13" t="s">
        <v>1086</v>
      </c>
      <c r="M10" s="3"/>
      <c r="N10" s="4"/>
      <c r="O10" s="5"/>
      <c r="P10" s="3"/>
      <c r="Q10" s="4"/>
      <c r="R10" s="13"/>
      <c r="S10" s="308">
        <f t="shared" si="0"/>
        <v>30</v>
      </c>
      <c r="T10" s="21">
        <f t="shared" si="1"/>
        <v>6</v>
      </c>
    </row>
    <row r="11" spans="1:20" ht="13.5" customHeight="1" x14ac:dyDescent="0.25">
      <c r="A11" s="72" t="s">
        <v>1087</v>
      </c>
      <c r="B11" s="48" t="s">
        <v>1088</v>
      </c>
      <c r="C11" s="49" t="s">
        <v>1089</v>
      </c>
      <c r="D11" s="49" t="s">
        <v>1090</v>
      </c>
      <c r="E11" s="148" t="s">
        <v>1091</v>
      </c>
      <c r="F11" s="11">
        <v>60</v>
      </c>
      <c r="G11" s="3">
        <v>6</v>
      </c>
      <c r="H11" s="4">
        <v>3</v>
      </c>
      <c r="I11" s="5" t="s">
        <v>1092</v>
      </c>
      <c r="J11" s="3">
        <v>6</v>
      </c>
      <c r="K11" s="4">
        <v>3</v>
      </c>
      <c r="L11" s="13" t="s">
        <v>1093</v>
      </c>
      <c r="M11" s="3">
        <v>6</v>
      </c>
      <c r="N11" s="4">
        <v>3</v>
      </c>
      <c r="O11" s="5" t="s">
        <v>1094</v>
      </c>
      <c r="P11" s="3">
        <v>6</v>
      </c>
      <c r="Q11" s="4">
        <v>3</v>
      </c>
      <c r="R11" s="13" t="s">
        <v>1095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1096</v>
      </c>
      <c r="B12" s="48" t="s">
        <v>1097</v>
      </c>
      <c r="C12" s="49" t="s">
        <v>1098</v>
      </c>
      <c r="D12" s="49" t="s">
        <v>1099</v>
      </c>
      <c r="E12" s="148" t="s">
        <v>1100</v>
      </c>
      <c r="F12" s="11">
        <v>60</v>
      </c>
      <c r="G12" s="3">
        <v>1</v>
      </c>
      <c r="H12" s="4">
        <v>2</v>
      </c>
      <c r="I12" s="5" t="s">
        <v>1101</v>
      </c>
      <c r="J12" s="3">
        <v>1</v>
      </c>
      <c r="K12" s="4">
        <v>2</v>
      </c>
      <c r="L12" s="13" t="s">
        <v>1102</v>
      </c>
      <c r="M12" s="3">
        <v>1</v>
      </c>
      <c r="N12" s="4">
        <v>2</v>
      </c>
      <c r="O12" s="5" t="s">
        <v>1103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thickBot="1" x14ac:dyDescent="0.3">
      <c r="A13" s="135" t="s">
        <v>1104</v>
      </c>
      <c r="B13" s="55" t="s">
        <v>1105</v>
      </c>
      <c r="C13" s="56" t="s">
        <v>1106</v>
      </c>
      <c r="D13" s="56" t="s">
        <v>1107</v>
      </c>
      <c r="E13" s="192" t="s">
        <v>1108</v>
      </c>
      <c r="F13" s="52">
        <v>60</v>
      </c>
      <c r="G13" s="6">
        <v>1</v>
      </c>
      <c r="H13" s="7">
        <v>2</v>
      </c>
      <c r="I13" s="8" t="s">
        <v>1109</v>
      </c>
      <c r="J13" s="6">
        <v>1</v>
      </c>
      <c r="K13" s="7">
        <v>2</v>
      </c>
      <c r="L13" s="9" t="s">
        <v>1110</v>
      </c>
      <c r="M13" s="6"/>
      <c r="N13" s="7"/>
      <c r="O13" s="8"/>
      <c r="P13" s="6"/>
      <c r="Q13" s="7"/>
      <c r="R13" s="9"/>
      <c r="S13" s="310">
        <f t="shared" si="0"/>
        <v>30</v>
      </c>
      <c r="T13" s="59">
        <f t="shared" si="1"/>
        <v>4</v>
      </c>
    </row>
    <row r="14" spans="1:20" ht="13.5" customHeight="1" x14ac:dyDescent="0.25">
      <c r="A14" s="118" t="s">
        <v>1111</v>
      </c>
      <c r="B14" s="87" t="s">
        <v>1112</v>
      </c>
      <c r="C14" s="88"/>
      <c r="D14" s="88" t="s">
        <v>1113</v>
      </c>
      <c r="E14" s="88" t="s">
        <v>1114</v>
      </c>
      <c r="F14" s="89">
        <v>45</v>
      </c>
      <c r="G14" s="170">
        <v>2</v>
      </c>
      <c r="H14" s="171">
        <v>3</v>
      </c>
      <c r="I14" s="71" t="s">
        <v>1115</v>
      </c>
      <c r="J14" s="170">
        <v>2</v>
      </c>
      <c r="K14" s="171">
        <v>3</v>
      </c>
      <c r="L14" s="71" t="s">
        <v>1116</v>
      </c>
      <c r="M14" s="170"/>
      <c r="N14" s="171"/>
      <c r="O14" s="71"/>
      <c r="P14" s="170"/>
      <c r="Q14" s="171"/>
      <c r="R14" s="71"/>
      <c r="S14" s="300">
        <f t="shared" si="0"/>
        <v>60</v>
      </c>
      <c r="T14" s="93">
        <f t="shared" si="1"/>
        <v>6</v>
      </c>
    </row>
    <row r="15" spans="1:20" ht="13.5" customHeight="1" x14ac:dyDescent="0.25">
      <c r="A15" s="72" t="s">
        <v>1117</v>
      </c>
      <c r="B15" s="73" t="s">
        <v>1118</v>
      </c>
      <c r="C15" s="74" t="s">
        <v>1119</v>
      </c>
      <c r="D15" s="74" t="s">
        <v>1120</v>
      </c>
      <c r="E15" s="74" t="s">
        <v>1121</v>
      </c>
      <c r="F15" s="75">
        <v>45</v>
      </c>
      <c r="G15" s="76">
        <v>2</v>
      </c>
      <c r="H15" s="77">
        <v>2</v>
      </c>
      <c r="I15" s="78" t="s">
        <v>1122</v>
      </c>
      <c r="J15" s="76">
        <v>2</v>
      </c>
      <c r="K15" s="77">
        <v>2</v>
      </c>
      <c r="L15" s="78" t="s">
        <v>1123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1124</v>
      </c>
      <c r="B16" s="46" t="s">
        <v>1125</v>
      </c>
      <c r="C16" s="110" t="s">
        <v>1126</v>
      </c>
      <c r="D16" s="110" t="s">
        <v>1127</v>
      </c>
      <c r="E16" s="110" t="s">
        <v>1128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1129</v>
      </c>
      <c r="P16" s="112">
        <v>2</v>
      </c>
      <c r="Q16" s="113">
        <v>2</v>
      </c>
      <c r="R16" s="114" t="s">
        <v>1130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1131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1132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03"/>
      <c r="T18" s="149">
        <f t="shared" ref="T18" si="2">SUM(H18,K18,N18,Q18)</f>
        <v>15</v>
      </c>
    </row>
    <row r="19" spans="1:20" ht="13.5" customHeight="1" thickTop="1" thickBot="1" x14ac:dyDescent="0.3">
      <c r="A19" s="161" t="s">
        <v>1133</v>
      </c>
      <c r="B19" s="153" t="s">
        <v>1134</v>
      </c>
      <c r="C19" s="154"/>
      <c r="D19" s="154"/>
      <c r="E19" s="154" t="s">
        <v>1135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5">
      <c r="A20" s="392" t="s">
        <v>1136</v>
      </c>
      <c r="B20" s="393"/>
      <c r="C20" s="393"/>
      <c r="D20" s="393"/>
      <c r="E20" s="393"/>
      <c r="F20" s="396"/>
      <c r="G20" s="305">
        <f>SUM(G8:G19)</f>
        <v>16</v>
      </c>
      <c r="H20" s="23">
        <f t="shared" ref="H20:T20" si="4">SUM(H8:H19)</f>
        <v>30</v>
      </c>
      <c r="I20" s="24"/>
      <c r="J20" s="305">
        <f t="shared" si="4"/>
        <v>16</v>
      </c>
      <c r="K20" s="23">
        <f t="shared" si="4"/>
        <v>30</v>
      </c>
      <c r="L20" s="24"/>
      <c r="M20" s="305">
        <f t="shared" si="4"/>
        <v>12</v>
      </c>
      <c r="N20" s="23">
        <f t="shared" si="4"/>
        <v>30</v>
      </c>
      <c r="O20" s="24"/>
      <c r="P20" s="305">
        <f t="shared" si="4"/>
        <v>11</v>
      </c>
      <c r="Q20" s="23">
        <f t="shared" si="4"/>
        <v>30</v>
      </c>
      <c r="R20" s="24"/>
      <c r="S20" s="306">
        <f t="shared" si="4"/>
        <v>825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8" sqref="B8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1137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1138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1139</v>
      </c>
      <c r="B4" s="373"/>
      <c r="C4" s="373"/>
      <c r="D4" s="373"/>
      <c r="E4" s="373"/>
      <c r="F4" s="374"/>
      <c r="G4" s="369" t="s">
        <v>1140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1141</v>
      </c>
      <c r="B5" s="377" t="s">
        <v>1142</v>
      </c>
      <c r="C5" s="379" t="s">
        <v>1143</v>
      </c>
      <c r="D5" s="379" t="s">
        <v>1144</v>
      </c>
      <c r="E5" s="379" t="s">
        <v>1145</v>
      </c>
      <c r="F5" s="367" t="s">
        <v>1146</v>
      </c>
      <c r="G5" s="369" t="s">
        <v>1147</v>
      </c>
      <c r="H5" s="370"/>
      <c r="I5" s="371"/>
      <c r="J5" s="369" t="s">
        <v>1148</v>
      </c>
      <c r="K5" s="370"/>
      <c r="L5" s="371"/>
      <c r="M5" s="369" t="s">
        <v>1149</v>
      </c>
      <c r="N5" s="370"/>
      <c r="O5" s="371"/>
      <c r="P5" s="372" t="s">
        <v>1150</v>
      </c>
      <c r="Q5" s="373"/>
      <c r="R5" s="374"/>
      <c r="S5" s="360" t="s">
        <v>1151</v>
      </c>
      <c r="T5" s="362" t="s">
        <v>1152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1153</v>
      </c>
      <c r="H6" s="19" t="s">
        <v>1154</v>
      </c>
      <c r="I6" s="189" t="s">
        <v>1155</v>
      </c>
      <c r="J6" s="2" t="s">
        <v>1156</v>
      </c>
      <c r="K6" s="19" t="s">
        <v>1157</v>
      </c>
      <c r="L6" s="189" t="s">
        <v>1158</v>
      </c>
      <c r="M6" s="2" t="s">
        <v>1159</v>
      </c>
      <c r="N6" s="19" t="s">
        <v>1160</v>
      </c>
      <c r="O6" s="189" t="s">
        <v>1161</v>
      </c>
      <c r="P6" s="2" t="s">
        <v>1162</v>
      </c>
      <c r="Q6" s="19" t="s">
        <v>1163</v>
      </c>
      <c r="R6" s="20" t="s">
        <v>1164</v>
      </c>
      <c r="S6" s="361"/>
      <c r="T6" s="363"/>
    </row>
    <row r="7" spans="1:20" ht="13.5" customHeight="1" thickTop="1" thickBot="1" x14ac:dyDescent="0.3">
      <c r="A7" s="364" t="s">
        <v>1165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1166</v>
      </c>
      <c r="B8" s="101" t="s">
        <v>3486</v>
      </c>
      <c r="C8" s="51" t="s">
        <v>1167</v>
      </c>
      <c r="D8" s="51" t="s">
        <v>1168</v>
      </c>
      <c r="E8" s="147" t="s">
        <v>1169</v>
      </c>
      <c r="F8" s="26">
        <v>60</v>
      </c>
      <c r="G8" s="27">
        <v>2</v>
      </c>
      <c r="H8" s="28">
        <v>9</v>
      </c>
      <c r="I8" s="17" t="s">
        <v>1170</v>
      </c>
      <c r="J8" s="27">
        <v>2</v>
      </c>
      <c r="K8" s="28">
        <v>9</v>
      </c>
      <c r="L8" s="29" t="s">
        <v>1171</v>
      </c>
      <c r="M8" s="27">
        <v>2</v>
      </c>
      <c r="N8" s="28">
        <v>9</v>
      </c>
      <c r="O8" s="17" t="s">
        <v>1172</v>
      </c>
      <c r="P8" s="27">
        <v>2</v>
      </c>
      <c r="Q8" s="28">
        <v>9</v>
      </c>
      <c r="R8" s="29" t="s">
        <v>1173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72" t="s">
        <v>1174</v>
      </c>
      <c r="B9" s="48" t="s">
        <v>1175</v>
      </c>
      <c r="C9" s="49" t="s">
        <v>1176</v>
      </c>
      <c r="D9" s="49" t="s">
        <v>1177</v>
      </c>
      <c r="E9" s="148" t="s">
        <v>1178</v>
      </c>
      <c r="F9" s="11">
        <v>60</v>
      </c>
      <c r="G9" s="27">
        <v>1</v>
      </c>
      <c r="H9" s="28">
        <v>4</v>
      </c>
      <c r="I9" s="17" t="s">
        <v>1179</v>
      </c>
      <c r="J9" s="27">
        <v>1</v>
      </c>
      <c r="K9" s="28">
        <v>4</v>
      </c>
      <c r="L9" s="31" t="s">
        <v>1180</v>
      </c>
      <c r="M9" s="27"/>
      <c r="N9" s="28"/>
      <c r="O9" s="17"/>
      <c r="P9" s="27"/>
      <c r="Q9" s="28"/>
      <c r="R9" s="31"/>
      <c r="S9" s="308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5">
      <c r="A10" s="72" t="s">
        <v>1181</v>
      </c>
      <c r="B10" s="48" t="s">
        <v>1182</v>
      </c>
      <c r="C10" s="49" t="s">
        <v>1183</v>
      </c>
      <c r="D10" s="49" t="s">
        <v>1184</v>
      </c>
      <c r="E10" s="148" t="s">
        <v>1185</v>
      </c>
      <c r="F10" s="11">
        <v>60</v>
      </c>
      <c r="G10" s="6">
        <v>6</v>
      </c>
      <c r="H10" s="7">
        <v>4</v>
      </c>
      <c r="I10" s="8" t="s">
        <v>1186</v>
      </c>
      <c r="J10" s="6">
        <v>6</v>
      </c>
      <c r="K10" s="4">
        <v>4</v>
      </c>
      <c r="L10" s="9" t="s">
        <v>1187</v>
      </c>
      <c r="M10" s="6">
        <v>6</v>
      </c>
      <c r="N10" s="7">
        <v>4</v>
      </c>
      <c r="O10" s="8" t="s">
        <v>1188</v>
      </c>
      <c r="P10" s="6">
        <v>6</v>
      </c>
      <c r="Q10" s="4">
        <v>4</v>
      </c>
      <c r="R10" s="9" t="s">
        <v>1189</v>
      </c>
      <c r="S10" s="308">
        <f t="shared" si="0"/>
        <v>360</v>
      </c>
      <c r="T10" s="21">
        <f t="shared" si="1"/>
        <v>16</v>
      </c>
    </row>
    <row r="11" spans="1:20" ht="13.5" customHeight="1" x14ac:dyDescent="0.25">
      <c r="A11" s="72" t="s">
        <v>1190</v>
      </c>
      <c r="B11" s="48" t="s">
        <v>1191</v>
      </c>
      <c r="C11" s="49" t="s">
        <v>1192</v>
      </c>
      <c r="D11" s="49" t="s">
        <v>1193</v>
      </c>
      <c r="E11" s="148" t="s">
        <v>1194</v>
      </c>
      <c r="F11" s="11">
        <v>60</v>
      </c>
      <c r="G11" s="6">
        <v>1</v>
      </c>
      <c r="H11" s="7">
        <v>4</v>
      </c>
      <c r="I11" s="8" t="s">
        <v>1195</v>
      </c>
      <c r="J11" s="6">
        <v>1</v>
      </c>
      <c r="K11" s="4">
        <v>4</v>
      </c>
      <c r="L11" s="9" t="s">
        <v>1196</v>
      </c>
      <c r="M11" s="6">
        <v>1</v>
      </c>
      <c r="N11" s="7">
        <v>4</v>
      </c>
      <c r="O11" s="8" t="s">
        <v>1197</v>
      </c>
      <c r="P11" s="6"/>
      <c r="Q11" s="4"/>
      <c r="R11" s="9"/>
      <c r="S11" s="308">
        <f t="shared" si="0"/>
        <v>45</v>
      </c>
      <c r="T11" s="21">
        <f t="shared" si="1"/>
        <v>12</v>
      </c>
    </row>
    <row r="12" spans="1:20" ht="13.5" customHeight="1" thickBot="1" x14ac:dyDescent="0.3">
      <c r="A12" s="135" t="s">
        <v>1198</v>
      </c>
      <c r="B12" s="55" t="s">
        <v>1199</v>
      </c>
      <c r="C12" s="56" t="s">
        <v>1200</v>
      </c>
      <c r="D12" s="56" t="s">
        <v>1201</v>
      </c>
      <c r="E12" s="192" t="s">
        <v>1202</v>
      </c>
      <c r="F12" s="52">
        <v>60</v>
      </c>
      <c r="G12" s="6">
        <v>1</v>
      </c>
      <c r="H12" s="7">
        <v>2</v>
      </c>
      <c r="I12" s="8" t="s">
        <v>1203</v>
      </c>
      <c r="J12" s="6">
        <v>1</v>
      </c>
      <c r="K12" s="7">
        <v>2</v>
      </c>
      <c r="L12" s="9" t="s">
        <v>1204</v>
      </c>
      <c r="M12" s="6"/>
      <c r="N12" s="7"/>
      <c r="O12" s="8"/>
      <c r="P12" s="6"/>
      <c r="Q12" s="7"/>
      <c r="R12" s="9"/>
      <c r="S12" s="310">
        <f t="shared" si="0"/>
        <v>30</v>
      </c>
      <c r="T12" s="59">
        <f t="shared" si="1"/>
        <v>4</v>
      </c>
    </row>
    <row r="13" spans="1:20" ht="13.5" customHeight="1" x14ac:dyDescent="0.25">
      <c r="A13" s="118" t="s">
        <v>1205</v>
      </c>
      <c r="B13" s="87" t="s">
        <v>1206</v>
      </c>
      <c r="C13" s="88"/>
      <c r="D13" s="88" t="s">
        <v>1207</v>
      </c>
      <c r="E13" s="88" t="s">
        <v>1208</v>
      </c>
      <c r="F13" s="89">
        <v>45</v>
      </c>
      <c r="G13" s="170">
        <v>2</v>
      </c>
      <c r="H13" s="171">
        <v>3</v>
      </c>
      <c r="I13" s="71" t="s">
        <v>1209</v>
      </c>
      <c r="J13" s="170">
        <v>2</v>
      </c>
      <c r="K13" s="171">
        <v>3</v>
      </c>
      <c r="L13" s="71" t="s">
        <v>1210</v>
      </c>
      <c r="M13" s="170"/>
      <c r="N13" s="171"/>
      <c r="O13" s="71"/>
      <c r="P13" s="170"/>
      <c r="Q13" s="171"/>
      <c r="R13" s="71"/>
      <c r="S13" s="300">
        <f t="shared" si="0"/>
        <v>60</v>
      </c>
      <c r="T13" s="93">
        <f t="shared" si="1"/>
        <v>6</v>
      </c>
    </row>
    <row r="14" spans="1:20" ht="13.5" customHeight="1" x14ac:dyDescent="0.25">
      <c r="A14" s="72" t="s">
        <v>1211</v>
      </c>
      <c r="B14" s="73" t="s">
        <v>1212</v>
      </c>
      <c r="C14" s="74" t="s">
        <v>1213</v>
      </c>
      <c r="D14" s="74" t="s">
        <v>1214</v>
      </c>
      <c r="E14" s="74" t="s">
        <v>1215</v>
      </c>
      <c r="F14" s="75">
        <v>45</v>
      </c>
      <c r="G14" s="76">
        <v>2</v>
      </c>
      <c r="H14" s="77">
        <v>2</v>
      </c>
      <c r="I14" s="78" t="s">
        <v>1216</v>
      </c>
      <c r="J14" s="76">
        <v>2</v>
      </c>
      <c r="K14" s="77">
        <v>2</v>
      </c>
      <c r="L14" s="78" t="s">
        <v>1217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08" t="s">
        <v>1218</v>
      </c>
      <c r="B15" s="46" t="s">
        <v>1219</v>
      </c>
      <c r="C15" s="110" t="s">
        <v>1220</v>
      </c>
      <c r="D15" s="110" t="s">
        <v>1221</v>
      </c>
      <c r="E15" s="110" t="s">
        <v>1222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1223</v>
      </c>
      <c r="P15" s="112">
        <v>2</v>
      </c>
      <c r="Q15" s="113">
        <v>2</v>
      </c>
      <c r="R15" s="114" t="s">
        <v>1224</v>
      </c>
      <c r="S15" s="316">
        <f>SUM(G15,J15,M15,P15)*15</f>
        <v>60</v>
      </c>
      <c r="T15" s="115">
        <f>SUM(H15,K15,N15,Q15)</f>
        <v>4</v>
      </c>
    </row>
    <row r="16" spans="1:20" ht="13.5" customHeight="1" thickTop="1" thickBot="1" x14ac:dyDescent="0.3">
      <c r="A16" s="357" t="s">
        <v>1225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1226</v>
      </c>
      <c r="B17" s="137"/>
      <c r="C17" s="138"/>
      <c r="D17" s="138"/>
      <c r="E17" s="138"/>
      <c r="F17" s="139"/>
      <c r="G17" s="27"/>
      <c r="H17" s="28">
        <v>3</v>
      </c>
      <c r="I17" s="29"/>
      <c r="J17" s="27"/>
      <c r="K17" s="28">
        <v>3</v>
      </c>
      <c r="L17" s="92"/>
      <c r="M17" s="27"/>
      <c r="N17" s="28">
        <v>4</v>
      </c>
      <c r="O17" s="29"/>
      <c r="P17" s="27"/>
      <c r="Q17" s="28">
        <v>5</v>
      </c>
      <c r="R17" s="175"/>
      <c r="S17" s="303"/>
      <c r="T17" s="149">
        <f t="shared" ref="T17" si="2">SUM(H17,K17,N17,Q17)</f>
        <v>15</v>
      </c>
    </row>
    <row r="18" spans="1:20" ht="13.5" customHeight="1" thickTop="1" thickBot="1" x14ac:dyDescent="0.3">
      <c r="A18" s="161" t="s">
        <v>1227</v>
      </c>
      <c r="B18" s="153" t="s">
        <v>1228</v>
      </c>
      <c r="C18" s="154"/>
      <c r="D18" s="154"/>
      <c r="E18" s="154" t="s">
        <v>1229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5">
      <c r="A19" s="392" t="s">
        <v>1230</v>
      </c>
      <c r="B19" s="393"/>
      <c r="C19" s="393"/>
      <c r="D19" s="393"/>
      <c r="E19" s="393"/>
      <c r="F19" s="396"/>
      <c r="G19" s="305">
        <f>SUM(G8:G18)</f>
        <v>15</v>
      </c>
      <c r="H19" s="23">
        <f t="shared" ref="H19:T19" si="4">SUM(H8:H18)</f>
        <v>31</v>
      </c>
      <c r="I19" s="24"/>
      <c r="J19" s="305">
        <f t="shared" si="4"/>
        <v>15</v>
      </c>
      <c r="K19" s="23">
        <f t="shared" si="4"/>
        <v>31</v>
      </c>
      <c r="L19" s="24"/>
      <c r="M19" s="305">
        <f t="shared" si="4"/>
        <v>11</v>
      </c>
      <c r="N19" s="23">
        <f t="shared" si="4"/>
        <v>30</v>
      </c>
      <c r="O19" s="24"/>
      <c r="P19" s="305">
        <f t="shared" si="4"/>
        <v>10</v>
      </c>
      <c r="Q19" s="23">
        <f t="shared" si="4"/>
        <v>28</v>
      </c>
      <c r="R19" s="24"/>
      <c r="S19" s="306">
        <f t="shared" si="4"/>
        <v>765</v>
      </c>
      <c r="T19" s="25">
        <f t="shared" si="4"/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1231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1233</v>
      </c>
      <c r="B4" s="373"/>
      <c r="C4" s="373"/>
      <c r="D4" s="373"/>
      <c r="E4" s="373"/>
      <c r="F4" s="374"/>
      <c r="G4" s="369" t="s">
        <v>1234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1235</v>
      </c>
      <c r="B5" s="377" t="s">
        <v>1236</v>
      </c>
      <c r="C5" s="379" t="s">
        <v>1237</v>
      </c>
      <c r="D5" s="379" t="s">
        <v>1238</v>
      </c>
      <c r="E5" s="379" t="s">
        <v>1239</v>
      </c>
      <c r="F5" s="367" t="s">
        <v>1240</v>
      </c>
      <c r="G5" s="369" t="s">
        <v>1241</v>
      </c>
      <c r="H5" s="370"/>
      <c r="I5" s="371"/>
      <c r="J5" s="369" t="s">
        <v>1242</v>
      </c>
      <c r="K5" s="370"/>
      <c r="L5" s="371"/>
      <c r="M5" s="369" t="s">
        <v>1243</v>
      </c>
      <c r="N5" s="370"/>
      <c r="O5" s="371"/>
      <c r="P5" s="372" t="s">
        <v>1244</v>
      </c>
      <c r="Q5" s="373"/>
      <c r="R5" s="374"/>
      <c r="S5" s="360" t="s">
        <v>1245</v>
      </c>
      <c r="T5" s="362" t="s">
        <v>1246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1247</v>
      </c>
      <c r="H6" s="19" t="s">
        <v>1248</v>
      </c>
      <c r="I6" s="195" t="s">
        <v>1249</v>
      </c>
      <c r="J6" s="2" t="s">
        <v>1250</v>
      </c>
      <c r="K6" s="19" t="s">
        <v>1251</v>
      </c>
      <c r="L6" s="195" t="s">
        <v>1252</v>
      </c>
      <c r="M6" s="2" t="s">
        <v>1253</v>
      </c>
      <c r="N6" s="19" t="s">
        <v>1254</v>
      </c>
      <c r="O6" s="195" t="s">
        <v>1255</v>
      </c>
      <c r="P6" s="2" t="s">
        <v>1256</v>
      </c>
      <c r="Q6" s="19" t="s">
        <v>1257</v>
      </c>
      <c r="R6" s="20" t="s">
        <v>1258</v>
      </c>
      <c r="S6" s="361"/>
      <c r="T6" s="363"/>
    </row>
    <row r="7" spans="1:20" ht="13.5" customHeight="1" thickTop="1" thickBot="1" x14ac:dyDescent="0.3">
      <c r="A7" s="397" t="s">
        <v>1259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1260</v>
      </c>
      <c r="B8" s="44" t="s">
        <v>1261</v>
      </c>
      <c r="C8" s="45" t="s">
        <v>1262</v>
      </c>
      <c r="D8" s="45" t="s">
        <v>1263</v>
      </c>
      <c r="E8" s="194" t="s">
        <v>1264</v>
      </c>
      <c r="F8" s="10">
        <v>60</v>
      </c>
      <c r="G8" s="61">
        <v>2</v>
      </c>
      <c r="H8" s="62">
        <v>9</v>
      </c>
      <c r="I8" s="63" t="s">
        <v>1265</v>
      </c>
      <c r="J8" s="61">
        <v>2</v>
      </c>
      <c r="K8" s="62">
        <v>9</v>
      </c>
      <c r="L8" s="121" t="s">
        <v>1266</v>
      </c>
      <c r="M8" s="61">
        <v>2</v>
      </c>
      <c r="N8" s="62">
        <v>9</v>
      </c>
      <c r="O8" s="63" t="s">
        <v>1267</v>
      </c>
      <c r="P8" s="61">
        <v>2</v>
      </c>
      <c r="Q8" s="62">
        <v>9</v>
      </c>
      <c r="R8" s="121" t="s">
        <v>1268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98" t="s">
        <v>1269</v>
      </c>
      <c r="B9" s="73" t="s">
        <v>3487</v>
      </c>
      <c r="C9" s="49" t="s">
        <v>1270</v>
      </c>
      <c r="D9" s="49" t="s">
        <v>1271</v>
      </c>
      <c r="E9" s="148" t="s">
        <v>1272</v>
      </c>
      <c r="F9" s="11">
        <v>60</v>
      </c>
      <c r="G9" s="3">
        <v>2</v>
      </c>
      <c r="H9" s="4">
        <v>2</v>
      </c>
      <c r="I9" s="5" t="s">
        <v>1273</v>
      </c>
      <c r="J9" s="3">
        <v>2</v>
      </c>
      <c r="K9" s="4">
        <v>2</v>
      </c>
      <c r="L9" s="13" t="s">
        <v>1274</v>
      </c>
      <c r="M9" s="3">
        <v>2</v>
      </c>
      <c r="N9" s="4">
        <v>2</v>
      </c>
      <c r="O9" s="5" t="s">
        <v>1275</v>
      </c>
      <c r="P9" s="3"/>
      <c r="Q9" s="4"/>
      <c r="R9" s="13"/>
      <c r="S9" s="308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5">
      <c r="A10" s="72" t="s">
        <v>1276</v>
      </c>
      <c r="B10" s="48" t="s">
        <v>1277</v>
      </c>
      <c r="C10" s="49" t="s">
        <v>1278</v>
      </c>
      <c r="D10" s="49" t="s">
        <v>1279</v>
      </c>
      <c r="E10" s="148" t="s">
        <v>1280</v>
      </c>
      <c r="F10" s="11">
        <v>60</v>
      </c>
      <c r="G10" s="3">
        <v>1</v>
      </c>
      <c r="H10" s="4">
        <v>3</v>
      </c>
      <c r="I10" s="5" t="s">
        <v>1281</v>
      </c>
      <c r="J10" s="3">
        <v>1</v>
      </c>
      <c r="K10" s="4">
        <v>3</v>
      </c>
      <c r="L10" s="78" t="s">
        <v>1282</v>
      </c>
      <c r="M10" s="3">
        <v>1</v>
      </c>
      <c r="N10" s="4">
        <v>3</v>
      </c>
      <c r="O10" s="5" t="s">
        <v>1283</v>
      </c>
      <c r="P10" s="3">
        <v>1</v>
      </c>
      <c r="Q10" s="4">
        <v>3</v>
      </c>
      <c r="R10" s="78" t="s">
        <v>1284</v>
      </c>
      <c r="S10" s="308">
        <f t="shared" si="0"/>
        <v>60</v>
      </c>
      <c r="T10" s="21">
        <f t="shared" si="1"/>
        <v>12</v>
      </c>
    </row>
    <row r="11" spans="1:20" ht="13.5" customHeight="1" x14ac:dyDescent="0.25">
      <c r="A11" s="72" t="s">
        <v>1285</v>
      </c>
      <c r="B11" s="48" t="s">
        <v>1286</v>
      </c>
      <c r="C11" s="49" t="s">
        <v>1287</v>
      </c>
      <c r="D11" s="49" t="s">
        <v>1288</v>
      </c>
      <c r="E11" s="148" t="s">
        <v>1289</v>
      </c>
      <c r="F11" s="11">
        <v>60</v>
      </c>
      <c r="G11" s="3">
        <v>6</v>
      </c>
      <c r="H11" s="4">
        <v>3</v>
      </c>
      <c r="I11" s="5" t="s">
        <v>1290</v>
      </c>
      <c r="J11" s="3">
        <v>6</v>
      </c>
      <c r="K11" s="4">
        <v>3</v>
      </c>
      <c r="L11" s="13" t="s">
        <v>1291</v>
      </c>
      <c r="M11" s="3">
        <v>6</v>
      </c>
      <c r="N11" s="4">
        <v>3</v>
      </c>
      <c r="O11" s="5" t="s">
        <v>1292</v>
      </c>
      <c r="P11" s="3">
        <v>6</v>
      </c>
      <c r="Q11" s="4">
        <v>3</v>
      </c>
      <c r="R11" s="13" t="s">
        <v>1293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1294</v>
      </c>
      <c r="B12" s="73" t="s">
        <v>3488</v>
      </c>
      <c r="C12" s="49" t="s">
        <v>1295</v>
      </c>
      <c r="D12" s="49" t="s">
        <v>1296</v>
      </c>
      <c r="E12" s="148" t="s">
        <v>1297</v>
      </c>
      <c r="F12" s="11">
        <v>60</v>
      </c>
      <c r="G12" s="3">
        <v>1</v>
      </c>
      <c r="H12" s="4">
        <v>2</v>
      </c>
      <c r="I12" s="5" t="s">
        <v>1298</v>
      </c>
      <c r="J12" s="3">
        <v>1</v>
      </c>
      <c r="K12" s="4">
        <v>2</v>
      </c>
      <c r="L12" s="13" t="s">
        <v>1299</v>
      </c>
      <c r="M12" s="3">
        <v>1</v>
      </c>
      <c r="N12" s="4">
        <v>2</v>
      </c>
      <c r="O12" s="5" t="s">
        <v>1300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x14ac:dyDescent="0.25">
      <c r="A13" s="72" t="s">
        <v>1301</v>
      </c>
      <c r="B13" s="48" t="s">
        <v>1302</v>
      </c>
      <c r="C13" s="49" t="s">
        <v>1303</v>
      </c>
      <c r="D13" s="49" t="s">
        <v>1304</v>
      </c>
      <c r="E13" s="148" t="s">
        <v>1305</v>
      </c>
      <c r="F13" s="11">
        <v>60</v>
      </c>
      <c r="G13" s="3">
        <v>1</v>
      </c>
      <c r="H13" s="4">
        <v>2</v>
      </c>
      <c r="I13" s="5" t="s">
        <v>1306</v>
      </c>
      <c r="J13" s="3">
        <v>1</v>
      </c>
      <c r="K13" s="4">
        <v>2</v>
      </c>
      <c r="L13" s="13" t="s">
        <v>1307</v>
      </c>
      <c r="M13" s="3">
        <v>1</v>
      </c>
      <c r="N13" s="4">
        <v>2</v>
      </c>
      <c r="O13" s="5" t="s">
        <v>1308</v>
      </c>
      <c r="P13" s="3">
        <v>1</v>
      </c>
      <c r="Q13" s="4">
        <v>2</v>
      </c>
      <c r="R13" s="13" t="s">
        <v>1309</v>
      </c>
      <c r="S13" s="308">
        <f t="shared" si="0"/>
        <v>60</v>
      </c>
      <c r="T13" s="21">
        <f t="shared" si="1"/>
        <v>8</v>
      </c>
    </row>
    <row r="14" spans="1:20" ht="13.5" customHeight="1" thickBot="1" x14ac:dyDescent="0.3">
      <c r="A14" s="94" t="s">
        <v>1310</v>
      </c>
      <c r="B14" s="55" t="s">
        <v>1311</v>
      </c>
      <c r="C14" s="58" t="s">
        <v>1312</v>
      </c>
      <c r="D14" s="58" t="s">
        <v>1313</v>
      </c>
      <c r="E14" s="190" t="s">
        <v>1314</v>
      </c>
      <c r="F14" s="12">
        <v>60</v>
      </c>
      <c r="G14" s="14">
        <v>1</v>
      </c>
      <c r="H14" s="15">
        <v>2</v>
      </c>
      <c r="I14" s="32" t="s">
        <v>1315</v>
      </c>
      <c r="J14" s="14">
        <v>1</v>
      </c>
      <c r="K14" s="15">
        <v>2</v>
      </c>
      <c r="L14" s="16" t="s">
        <v>1316</v>
      </c>
      <c r="M14" s="14"/>
      <c r="N14" s="15"/>
      <c r="O14" s="32"/>
      <c r="P14" s="14"/>
      <c r="Q14" s="15"/>
      <c r="R14" s="16"/>
      <c r="S14" s="312">
        <f t="shared" si="0"/>
        <v>30</v>
      </c>
      <c r="T14" s="22">
        <f t="shared" si="1"/>
        <v>4</v>
      </c>
    </row>
    <row r="15" spans="1:20" ht="13.5" customHeight="1" x14ac:dyDescent="0.25">
      <c r="A15" s="86" t="s">
        <v>1317</v>
      </c>
      <c r="B15" s="87" t="s">
        <v>1318</v>
      </c>
      <c r="C15" s="102"/>
      <c r="D15" s="102" t="s">
        <v>1319</v>
      </c>
      <c r="E15" s="102" t="s">
        <v>1320</v>
      </c>
      <c r="F15" s="103">
        <v>45</v>
      </c>
      <c r="G15" s="90">
        <v>2</v>
      </c>
      <c r="H15" s="91">
        <v>3</v>
      </c>
      <c r="I15" s="92" t="s">
        <v>1321</v>
      </c>
      <c r="J15" s="90">
        <v>2</v>
      </c>
      <c r="K15" s="91">
        <v>3</v>
      </c>
      <c r="L15" s="92" t="s">
        <v>1322</v>
      </c>
      <c r="M15" s="90"/>
      <c r="N15" s="91"/>
      <c r="O15" s="92"/>
      <c r="P15" s="90"/>
      <c r="Q15" s="91"/>
      <c r="R15" s="92"/>
      <c r="S15" s="313">
        <f t="shared" si="0"/>
        <v>60</v>
      </c>
      <c r="T15" s="97">
        <f t="shared" si="1"/>
        <v>6</v>
      </c>
    </row>
    <row r="16" spans="1:20" ht="13.5" customHeight="1" x14ac:dyDescent="0.25">
      <c r="A16" s="72" t="s">
        <v>1323</v>
      </c>
      <c r="B16" s="73" t="s">
        <v>1324</v>
      </c>
      <c r="C16" s="74" t="s">
        <v>1325</v>
      </c>
      <c r="D16" s="74" t="s">
        <v>1326</v>
      </c>
      <c r="E16" s="74" t="s">
        <v>1327</v>
      </c>
      <c r="F16" s="75">
        <v>45</v>
      </c>
      <c r="G16" s="76">
        <v>2</v>
      </c>
      <c r="H16" s="77">
        <v>2</v>
      </c>
      <c r="I16" s="78" t="s">
        <v>1328</v>
      </c>
      <c r="J16" s="76">
        <v>2</v>
      </c>
      <c r="K16" s="77">
        <v>2</v>
      </c>
      <c r="L16" s="78" t="s">
        <v>1329</v>
      </c>
      <c r="M16" s="76"/>
      <c r="N16" s="77"/>
      <c r="O16" s="78"/>
      <c r="P16" s="76"/>
      <c r="Q16" s="77"/>
      <c r="R16" s="78"/>
      <c r="S16" s="301">
        <f t="shared" si="0"/>
        <v>60</v>
      </c>
      <c r="T16" s="80">
        <f t="shared" si="1"/>
        <v>4</v>
      </c>
    </row>
    <row r="17" spans="1:20" ht="13.5" customHeight="1" thickBot="1" x14ac:dyDescent="0.3">
      <c r="A17" s="108" t="s">
        <v>1330</v>
      </c>
      <c r="B17" s="46" t="s">
        <v>1331</v>
      </c>
      <c r="C17" s="110"/>
      <c r="D17" s="110" t="s">
        <v>1332</v>
      </c>
      <c r="E17" s="110" t="s">
        <v>1333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1334</v>
      </c>
      <c r="P17" s="112">
        <v>2</v>
      </c>
      <c r="Q17" s="113">
        <v>2</v>
      </c>
      <c r="R17" s="114" t="s">
        <v>1335</v>
      </c>
      <c r="S17" s="316">
        <f>SUM(G17,J17,M17,P17)*15</f>
        <v>60</v>
      </c>
      <c r="T17" s="115">
        <f>SUM(H17,K17,N17,Q17)</f>
        <v>4</v>
      </c>
    </row>
    <row r="18" spans="1:20" ht="13.5" customHeight="1" thickTop="1" thickBot="1" x14ac:dyDescent="0.3">
      <c r="A18" s="357" t="s">
        <v>1336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9"/>
    </row>
    <row r="19" spans="1:20" ht="13.5" customHeight="1" thickBot="1" x14ac:dyDescent="0.3">
      <c r="A19" s="136" t="s">
        <v>1337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3"/>
      <c r="T19" s="149">
        <f t="shared" ref="T19" si="2">SUM(H19,K19,N19,Q19)</f>
        <v>7</v>
      </c>
    </row>
    <row r="20" spans="1:20" ht="13.5" customHeight="1" thickTop="1" thickBot="1" x14ac:dyDescent="0.3">
      <c r="A20" s="161" t="s">
        <v>1338</v>
      </c>
      <c r="B20" s="153" t="s">
        <v>1339</v>
      </c>
      <c r="C20" s="154"/>
      <c r="D20" s="154"/>
      <c r="E20" s="154" t="s">
        <v>1340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3476</v>
      </c>
      <c r="P20" s="156">
        <v>0</v>
      </c>
      <c r="Q20" s="157">
        <v>8</v>
      </c>
      <c r="R20" s="159" t="s">
        <v>3476</v>
      </c>
      <c r="S20" s="304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3">
      <c r="A21" s="392" t="s">
        <v>1341</v>
      </c>
      <c r="B21" s="393"/>
      <c r="C21" s="393"/>
      <c r="D21" s="393"/>
      <c r="E21" s="393"/>
      <c r="F21" s="394"/>
      <c r="G21" s="305">
        <f>SUM(G7:G20)</f>
        <v>18</v>
      </c>
      <c r="H21" s="23">
        <f t="shared" ref="H21:T21" si="4">SUM(H7:H20)</f>
        <v>30</v>
      </c>
      <c r="I21" s="24"/>
      <c r="J21" s="305">
        <f t="shared" si="4"/>
        <v>18</v>
      </c>
      <c r="K21" s="23">
        <f t="shared" si="4"/>
        <v>30</v>
      </c>
      <c r="L21" s="24"/>
      <c r="M21" s="305">
        <f t="shared" si="4"/>
        <v>15</v>
      </c>
      <c r="N21" s="23">
        <f t="shared" si="4"/>
        <v>30</v>
      </c>
      <c r="O21" s="24"/>
      <c r="P21" s="305">
        <f t="shared" si="4"/>
        <v>12</v>
      </c>
      <c r="Q21" s="23">
        <f t="shared" si="4"/>
        <v>30</v>
      </c>
      <c r="R21" s="24"/>
      <c r="S21" s="306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29" t="s">
        <v>3448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29" t="s">
        <v>3449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29" t="s">
        <v>3450</v>
      </c>
      <c r="S37" s="1"/>
    </row>
    <row r="38" spans="1:19" x14ac:dyDescent="0.2">
      <c r="A38" s="1" t="s">
        <v>124</v>
      </c>
      <c r="S38" s="1"/>
    </row>
  </sheetData>
  <mergeCells count="21">
    <mergeCell ref="A1:T1"/>
    <mergeCell ref="A2:T2"/>
    <mergeCell ref="D5:D6"/>
    <mergeCell ref="E5:E6"/>
    <mergeCell ref="A4:F4"/>
    <mergeCell ref="G4:R4"/>
    <mergeCell ref="S4:T4"/>
    <mergeCell ref="A3:T3"/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1342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1343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1344</v>
      </c>
      <c r="B4" s="373"/>
      <c r="C4" s="373"/>
      <c r="D4" s="373"/>
      <c r="E4" s="373"/>
      <c r="F4" s="374"/>
      <c r="G4" s="369" t="s">
        <v>1345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1346</v>
      </c>
      <c r="B5" s="377" t="s">
        <v>1347</v>
      </c>
      <c r="C5" s="379" t="s">
        <v>1348</v>
      </c>
      <c r="D5" s="379" t="s">
        <v>1349</v>
      </c>
      <c r="E5" s="379" t="s">
        <v>1350</v>
      </c>
      <c r="F5" s="367" t="s">
        <v>1351</v>
      </c>
      <c r="G5" s="369" t="s">
        <v>1352</v>
      </c>
      <c r="H5" s="370"/>
      <c r="I5" s="371"/>
      <c r="J5" s="369" t="s">
        <v>1353</v>
      </c>
      <c r="K5" s="370"/>
      <c r="L5" s="371"/>
      <c r="M5" s="369" t="s">
        <v>1354</v>
      </c>
      <c r="N5" s="370"/>
      <c r="O5" s="371"/>
      <c r="P5" s="372" t="s">
        <v>1355</v>
      </c>
      <c r="Q5" s="373"/>
      <c r="R5" s="374"/>
      <c r="S5" s="360" t="s">
        <v>1356</v>
      </c>
      <c r="T5" s="362" t="s">
        <v>1357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1358</v>
      </c>
      <c r="H6" s="19" t="s">
        <v>1359</v>
      </c>
      <c r="I6" s="195" t="s">
        <v>1360</v>
      </c>
      <c r="J6" s="2" t="s">
        <v>1361</v>
      </c>
      <c r="K6" s="19" t="s">
        <v>1362</v>
      </c>
      <c r="L6" s="195" t="s">
        <v>1363</v>
      </c>
      <c r="M6" s="2" t="s">
        <v>1364</v>
      </c>
      <c r="N6" s="19" t="s">
        <v>1365</v>
      </c>
      <c r="O6" s="195" t="s">
        <v>1366</v>
      </c>
      <c r="P6" s="2" t="s">
        <v>1367</v>
      </c>
      <c r="Q6" s="19" t="s">
        <v>1368</v>
      </c>
      <c r="R6" s="20" t="s">
        <v>1369</v>
      </c>
      <c r="S6" s="361"/>
      <c r="T6" s="363"/>
    </row>
    <row r="7" spans="1:20" ht="13.5" customHeight="1" thickTop="1" thickBot="1" x14ac:dyDescent="0.3">
      <c r="A7" s="397" t="s">
        <v>1370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1371</v>
      </c>
      <c r="B8" s="44" t="s">
        <v>1372</v>
      </c>
      <c r="C8" s="45" t="s">
        <v>1373</v>
      </c>
      <c r="D8" s="45" t="s">
        <v>1374</v>
      </c>
      <c r="E8" s="194" t="s">
        <v>1375</v>
      </c>
      <c r="F8" s="10">
        <v>60</v>
      </c>
      <c r="G8" s="61">
        <v>2</v>
      </c>
      <c r="H8" s="62">
        <v>9</v>
      </c>
      <c r="I8" s="63" t="s">
        <v>1376</v>
      </c>
      <c r="J8" s="61">
        <v>2</v>
      </c>
      <c r="K8" s="62">
        <v>9</v>
      </c>
      <c r="L8" s="121" t="s">
        <v>1377</v>
      </c>
      <c r="M8" s="61">
        <v>2</v>
      </c>
      <c r="N8" s="62">
        <v>9</v>
      </c>
      <c r="O8" s="63" t="s">
        <v>1378</v>
      </c>
      <c r="P8" s="61">
        <v>2</v>
      </c>
      <c r="Q8" s="62">
        <v>9</v>
      </c>
      <c r="R8" s="121" t="s">
        <v>1379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98" t="s">
        <v>1380</v>
      </c>
      <c r="B9" s="73" t="s">
        <v>3487</v>
      </c>
      <c r="C9" s="49" t="s">
        <v>1381</v>
      </c>
      <c r="D9" s="49" t="s">
        <v>1382</v>
      </c>
      <c r="E9" s="148" t="s">
        <v>1383</v>
      </c>
      <c r="F9" s="11">
        <v>60</v>
      </c>
      <c r="G9" s="3">
        <v>2</v>
      </c>
      <c r="H9" s="4">
        <v>2</v>
      </c>
      <c r="I9" s="5" t="s">
        <v>1384</v>
      </c>
      <c r="J9" s="3">
        <v>2</v>
      </c>
      <c r="K9" s="4">
        <v>2</v>
      </c>
      <c r="L9" s="13" t="s">
        <v>1385</v>
      </c>
      <c r="M9" s="3">
        <v>2</v>
      </c>
      <c r="N9" s="4">
        <v>2</v>
      </c>
      <c r="O9" s="5" t="s">
        <v>1386</v>
      </c>
      <c r="P9" s="3"/>
      <c r="Q9" s="4"/>
      <c r="R9" s="13"/>
      <c r="S9" s="308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5">
      <c r="A10" s="72" t="s">
        <v>1387</v>
      </c>
      <c r="B10" s="48" t="s">
        <v>1388</v>
      </c>
      <c r="C10" s="49" t="s">
        <v>1389</v>
      </c>
      <c r="D10" s="49" t="s">
        <v>1390</v>
      </c>
      <c r="E10" s="148" t="s">
        <v>1391</v>
      </c>
      <c r="F10" s="11">
        <v>60</v>
      </c>
      <c r="G10" s="3">
        <v>1</v>
      </c>
      <c r="H10" s="4">
        <v>3</v>
      </c>
      <c r="I10" s="5" t="s">
        <v>1392</v>
      </c>
      <c r="J10" s="3">
        <v>1</v>
      </c>
      <c r="K10" s="4">
        <v>3</v>
      </c>
      <c r="L10" s="78" t="s">
        <v>1393</v>
      </c>
      <c r="M10" s="3">
        <v>1</v>
      </c>
      <c r="N10" s="4">
        <v>3</v>
      </c>
      <c r="O10" s="5" t="s">
        <v>1394</v>
      </c>
      <c r="P10" s="3">
        <v>1</v>
      </c>
      <c r="Q10" s="4">
        <v>3</v>
      </c>
      <c r="R10" s="78" t="s">
        <v>1395</v>
      </c>
      <c r="S10" s="308">
        <f t="shared" si="0"/>
        <v>60</v>
      </c>
      <c r="T10" s="21">
        <f t="shared" si="1"/>
        <v>12</v>
      </c>
    </row>
    <row r="11" spans="1:20" ht="13.5" customHeight="1" x14ac:dyDescent="0.25">
      <c r="A11" s="72" t="s">
        <v>1396</v>
      </c>
      <c r="B11" s="48" t="s">
        <v>1397</v>
      </c>
      <c r="C11" s="49" t="s">
        <v>1398</v>
      </c>
      <c r="D11" s="49" t="s">
        <v>1399</v>
      </c>
      <c r="E11" s="148" t="s">
        <v>1400</v>
      </c>
      <c r="F11" s="11">
        <v>60</v>
      </c>
      <c r="G11" s="3">
        <v>6</v>
      </c>
      <c r="H11" s="4">
        <v>3</v>
      </c>
      <c r="I11" s="5" t="s">
        <v>1401</v>
      </c>
      <c r="J11" s="3">
        <v>6</v>
      </c>
      <c r="K11" s="4">
        <v>3</v>
      </c>
      <c r="L11" s="13" t="s">
        <v>1402</v>
      </c>
      <c r="M11" s="3">
        <v>6</v>
      </c>
      <c r="N11" s="4">
        <v>3</v>
      </c>
      <c r="O11" s="5" t="s">
        <v>1403</v>
      </c>
      <c r="P11" s="3">
        <v>6</v>
      </c>
      <c r="Q11" s="4">
        <v>3</v>
      </c>
      <c r="R11" s="13" t="s">
        <v>1404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1405</v>
      </c>
      <c r="B12" s="73" t="s">
        <v>3488</v>
      </c>
      <c r="C12" s="49" t="s">
        <v>1406</v>
      </c>
      <c r="D12" s="49" t="s">
        <v>1407</v>
      </c>
      <c r="E12" s="148" t="s">
        <v>1408</v>
      </c>
      <c r="F12" s="11">
        <v>60</v>
      </c>
      <c r="G12" s="3">
        <v>1</v>
      </c>
      <c r="H12" s="4">
        <v>2</v>
      </c>
      <c r="I12" s="5" t="s">
        <v>1409</v>
      </c>
      <c r="J12" s="3">
        <v>1</v>
      </c>
      <c r="K12" s="4">
        <v>2</v>
      </c>
      <c r="L12" s="13" t="s">
        <v>1410</v>
      </c>
      <c r="M12" s="3">
        <v>1</v>
      </c>
      <c r="N12" s="4">
        <v>2</v>
      </c>
      <c r="O12" s="5" t="s">
        <v>1411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x14ac:dyDescent="0.25">
      <c r="A13" s="72" t="s">
        <v>1412</v>
      </c>
      <c r="B13" s="48" t="s">
        <v>1413</v>
      </c>
      <c r="C13" s="49" t="s">
        <v>1414</v>
      </c>
      <c r="D13" s="49" t="s">
        <v>1415</v>
      </c>
      <c r="E13" s="148" t="s">
        <v>1416</v>
      </c>
      <c r="F13" s="11">
        <v>60</v>
      </c>
      <c r="G13" s="3">
        <v>1</v>
      </c>
      <c r="H13" s="4">
        <v>2</v>
      </c>
      <c r="I13" s="5" t="s">
        <v>1417</v>
      </c>
      <c r="J13" s="3">
        <v>1</v>
      </c>
      <c r="K13" s="4">
        <v>2</v>
      </c>
      <c r="L13" s="13" t="s">
        <v>1418</v>
      </c>
      <c r="M13" s="3">
        <v>1</v>
      </c>
      <c r="N13" s="4">
        <v>2</v>
      </c>
      <c r="O13" s="5" t="s">
        <v>1419</v>
      </c>
      <c r="P13" s="3">
        <v>1</v>
      </c>
      <c r="Q13" s="4">
        <v>2</v>
      </c>
      <c r="R13" s="13" t="s">
        <v>1420</v>
      </c>
      <c r="S13" s="308">
        <f t="shared" si="0"/>
        <v>60</v>
      </c>
      <c r="T13" s="21">
        <f t="shared" si="1"/>
        <v>8</v>
      </c>
    </row>
    <row r="14" spans="1:20" ht="13.5" customHeight="1" thickBot="1" x14ac:dyDescent="0.3">
      <c r="A14" s="94" t="s">
        <v>1421</v>
      </c>
      <c r="B14" s="55" t="s">
        <v>1422</v>
      </c>
      <c r="C14" s="58" t="s">
        <v>1423</v>
      </c>
      <c r="D14" s="58" t="s">
        <v>1424</v>
      </c>
      <c r="E14" s="190" t="s">
        <v>1425</v>
      </c>
      <c r="F14" s="12">
        <v>60</v>
      </c>
      <c r="G14" s="14">
        <v>1</v>
      </c>
      <c r="H14" s="15">
        <v>2</v>
      </c>
      <c r="I14" s="32" t="s">
        <v>1426</v>
      </c>
      <c r="J14" s="14">
        <v>1</v>
      </c>
      <c r="K14" s="15">
        <v>2</v>
      </c>
      <c r="L14" s="16" t="s">
        <v>1427</v>
      </c>
      <c r="M14" s="14"/>
      <c r="N14" s="15"/>
      <c r="O14" s="32"/>
      <c r="P14" s="14"/>
      <c r="Q14" s="15"/>
      <c r="R14" s="16"/>
      <c r="S14" s="312">
        <f t="shared" si="0"/>
        <v>30</v>
      </c>
      <c r="T14" s="22">
        <f t="shared" si="1"/>
        <v>4</v>
      </c>
    </row>
    <row r="15" spans="1:20" ht="13.5" customHeight="1" x14ac:dyDescent="0.25">
      <c r="A15" s="86" t="s">
        <v>1428</v>
      </c>
      <c r="B15" s="87" t="s">
        <v>1429</v>
      </c>
      <c r="C15" s="102"/>
      <c r="D15" s="102" t="s">
        <v>1430</v>
      </c>
      <c r="E15" s="102" t="s">
        <v>1431</v>
      </c>
      <c r="F15" s="103">
        <v>45</v>
      </c>
      <c r="G15" s="90">
        <v>2</v>
      </c>
      <c r="H15" s="91">
        <v>3</v>
      </c>
      <c r="I15" s="92" t="s">
        <v>1432</v>
      </c>
      <c r="J15" s="90">
        <v>2</v>
      </c>
      <c r="K15" s="91">
        <v>3</v>
      </c>
      <c r="L15" s="92" t="s">
        <v>1433</v>
      </c>
      <c r="M15" s="90"/>
      <c r="N15" s="91"/>
      <c r="O15" s="92"/>
      <c r="P15" s="90"/>
      <c r="Q15" s="91"/>
      <c r="R15" s="92"/>
      <c r="S15" s="313">
        <f t="shared" si="0"/>
        <v>60</v>
      </c>
      <c r="T15" s="97">
        <f t="shared" si="1"/>
        <v>6</v>
      </c>
    </row>
    <row r="16" spans="1:20" ht="13.5" customHeight="1" x14ac:dyDescent="0.25">
      <c r="A16" s="72" t="s">
        <v>1434</v>
      </c>
      <c r="B16" s="73" t="s">
        <v>1435</v>
      </c>
      <c r="C16" s="74" t="s">
        <v>1436</v>
      </c>
      <c r="D16" s="74" t="s">
        <v>1437</v>
      </c>
      <c r="E16" s="74" t="s">
        <v>1438</v>
      </c>
      <c r="F16" s="75">
        <v>45</v>
      </c>
      <c r="G16" s="76">
        <v>2</v>
      </c>
      <c r="H16" s="77">
        <v>2</v>
      </c>
      <c r="I16" s="78" t="s">
        <v>1439</v>
      </c>
      <c r="J16" s="76">
        <v>2</v>
      </c>
      <c r="K16" s="77">
        <v>2</v>
      </c>
      <c r="L16" s="78" t="s">
        <v>1440</v>
      </c>
      <c r="M16" s="76"/>
      <c r="N16" s="77"/>
      <c r="O16" s="78"/>
      <c r="P16" s="76"/>
      <c r="Q16" s="77"/>
      <c r="R16" s="78"/>
      <c r="S16" s="301">
        <f t="shared" si="0"/>
        <v>60</v>
      </c>
      <c r="T16" s="80">
        <f t="shared" si="1"/>
        <v>4</v>
      </c>
    </row>
    <row r="17" spans="1:20" ht="13.5" customHeight="1" thickBot="1" x14ac:dyDescent="0.3">
      <c r="A17" s="108" t="s">
        <v>1441</v>
      </c>
      <c r="B17" s="46" t="s">
        <v>1442</v>
      </c>
      <c r="C17" s="110" t="s">
        <v>1443</v>
      </c>
      <c r="D17" s="110" t="s">
        <v>1444</v>
      </c>
      <c r="E17" s="110" t="s">
        <v>1445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1446</v>
      </c>
      <c r="P17" s="112">
        <v>2</v>
      </c>
      <c r="Q17" s="113">
        <v>2</v>
      </c>
      <c r="R17" s="114" t="s">
        <v>1447</v>
      </c>
      <c r="S17" s="316">
        <f>SUM(G17,J17,M17,P17)*15</f>
        <v>60</v>
      </c>
      <c r="T17" s="115">
        <f>SUM(H17,K17,N17,Q17)</f>
        <v>4</v>
      </c>
    </row>
    <row r="18" spans="1:20" ht="13.5" customHeight="1" thickTop="1" thickBot="1" x14ac:dyDescent="0.3">
      <c r="A18" s="357" t="s">
        <v>1448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9"/>
    </row>
    <row r="19" spans="1:20" ht="13.5" customHeight="1" thickBot="1" x14ac:dyDescent="0.3">
      <c r="A19" s="136" t="s">
        <v>1449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3"/>
      <c r="T19" s="149">
        <f t="shared" ref="T19" si="2">SUM(H19,K19,N19,Q19)</f>
        <v>7</v>
      </c>
    </row>
    <row r="20" spans="1:20" ht="13.5" customHeight="1" thickTop="1" thickBot="1" x14ac:dyDescent="0.3">
      <c r="A20" s="161" t="s">
        <v>1450</v>
      </c>
      <c r="B20" s="153" t="s">
        <v>1451</v>
      </c>
      <c r="C20" s="154"/>
      <c r="D20" s="154"/>
      <c r="E20" s="154" t="s">
        <v>1452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3476</v>
      </c>
      <c r="P20" s="156">
        <v>0</v>
      </c>
      <c r="Q20" s="157">
        <v>8</v>
      </c>
      <c r="R20" s="159" t="s">
        <v>3476</v>
      </c>
      <c r="S20" s="304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3">
      <c r="A21" s="392" t="s">
        <v>1453</v>
      </c>
      <c r="B21" s="393"/>
      <c r="C21" s="393"/>
      <c r="D21" s="393"/>
      <c r="E21" s="393"/>
      <c r="F21" s="394"/>
      <c r="G21" s="305">
        <f>SUM(G7:G20)</f>
        <v>18</v>
      </c>
      <c r="H21" s="23">
        <f t="shared" ref="H21:T21" si="4">SUM(H7:H20)</f>
        <v>30</v>
      </c>
      <c r="I21" s="24"/>
      <c r="J21" s="305">
        <f t="shared" si="4"/>
        <v>18</v>
      </c>
      <c r="K21" s="23">
        <f t="shared" si="4"/>
        <v>30</v>
      </c>
      <c r="L21" s="24"/>
      <c r="M21" s="305">
        <f t="shared" si="4"/>
        <v>15</v>
      </c>
      <c r="N21" s="23">
        <f t="shared" si="4"/>
        <v>30</v>
      </c>
      <c r="O21" s="24"/>
      <c r="P21" s="305">
        <f t="shared" si="4"/>
        <v>12</v>
      </c>
      <c r="Q21" s="23">
        <f t="shared" si="4"/>
        <v>30</v>
      </c>
      <c r="R21" s="24"/>
      <c r="S21" s="306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29" t="s">
        <v>3448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29" t="s">
        <v>3449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29" t="s">
        <v>3450</v>
      </c>
      <c r="S37" s="1"/>
    </row>
    <row r="38" spans="1:19" x14ac:dyDescent="0.2">
      <c r="A38" s="1" t="s">
        <v>124</v>
      </c>
      <c r="S38" s="1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1454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1455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1456</v>
      </c>
      <c r="B4" s="373"/>
      <c r="C4" s="373"/>
      <c r="D4" s="373"/>
      <c r="E4" s="373"/>
      <c r="F4" s="374"/>
      <c r="G4" s="369" t="s">
        <v>1457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1458</v>
      </c>
      <c r="B5" s="377" t="s">
        <v>1459</v>
      </c>
      <c r="C5" s="379" t="s">
        <v>1460</v>
      </c>
      <c r="D5" s="379" t="s">
        <v>1461</v>
      </c>
      <c r="E5" s="379" t="s">
        <v>1462</v>
      </c>
      <c r="F5" s="367" t="s">
        <v>1463</v>
      </c>
      <c r="G5" s="369" t="s">
        <v>1464</v>
      </c>
      <c r="H5" s="370"/>
      <c r="I5" s="371"/>
      <c r="J5" s="369" t="s">
        <v>1465</v>
      </c>
      <c r="K5" s="370"/>
      <c r="L5" s="371"/>
      <c r="M5" s="369" t="s">
        <v>1466</v>
      </c>
      <c r="N5" s="370"/>
      <c r="O5" s="371"/>
      <c r="P5" s="372" t="s">
        <v>1467</v>
      </c>
      <c r="Q5" s="373"/>
      <c r="R5" s="374"/>
      <c r="S5" s="360" t="s">
        <v>1468</v>
      </c>
      <c r="T5" s="362" t="s">
        <v>1469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1470</v>
      </c>
      <c r="H6" s="19" t="s">
        <v>1471</v>
      </c>
      <c r="I6" s="195" t="s">
        <v>1472</v>
      </c>
      <c r="J6" s="2" t="s">
        <v>1473</v>
      </c>
      <c r="K6" s="19" t="s">
        <v>1474</v>
      </c>
      <c r="L6" s="195" t="s">
        <v>1475</v>
      </c>
      <c r="M6" s="2" t="s">
        <v>1476</v>
      </c>
      <c r="N6" s="19" t="s">
        <v>1477</v>
      </c>
      <c r="O6" s="195" t="s">
        <v>1478</v>
      </c>
      <c r="P6" s="2" t="s">
        <v>1479</v>
      </c>
      <c r="Q6" s="19" t="s">
        <v>1480</v>
      </c>
      <c r="R6" s="20" t="s">
        <v>1481</v>
      </c>
      <c r="S6" s="361"/>
      <c r="T6" s="363"/>
    </row>
    <row r="7" spans="1:20" ht="13.5" customHeight="1" thickTop="1" thickBot="1" x14ac:dyDescent="0.3">
      <c r="A7" s="397" t="s">
        <v>1482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1483</v>
      </c>
      <c r="B8" s="44" t="s">
        <v>1484</v>
      </c>
      <c r="C8" s="45" t="s">
        <v>1485</v>
      </c>
      <c r="D8" s="45" t="s">
        <v>1486</v>
      </c>
      <c r="E8" s="194" t="s">
        <v>1487</v>
      </c>
      <c r="F8" s="10">
        <v>60</v>
      </c>
      <c r="G8" s="61">
        <v>2</v>
      </c>
      <c r="H8" s="62">
        <v>9</v>
      </c>
      <c r="I8" s="63" t="s">
        <v>1488</v>
      </c>
      <c r="J8" s="61">
        <v>2</v>
      </c>
      <c r="K8" s="62">
        <v>9</v>
      </c>
      <c r="L8" s="121" t="s">
        <v>1489</v>
      </c>
      <c r="M8" s="61">
        <v>2</v>
      </c>
      <c r="N8" s="62">
        <v>9</v>
      </c>
      <c r="O8" s="63" t="s">
        <v>1490</v>
      </c>
      <c r="P8" s="61">
        <v>2</v>
      </c>
      <c r="Q8" s="62">
        <v>9</v>
      </c>
      <c r="R8" s="121" t="s">
        <v>1491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98" t="s">
        <v>1492</v>
      </c>
      <c r="B9" s="73" t="s">
        <v>3487</v>
      </c>
      <c r="C9" s="49" t="s">
        <v>1493</v>
      </c>
      <c r="D9" s="49" t="s">
        <v>1494</v>
      </c>
      <c r="E9" s="148" t="s">
        <v>1495</v>
      </c>
      <c r="F9" s="11">
        <v>60</v>
      </c>
      <c r="G9" s="3">
        <v>2</v>
      </c>
      <c r="H9" s="4">
        <v>2</v>
      </c>
      <c r="I9" s="5" t="s">
        <v>1496</v>
      </c>
      <c r="J9" s="3">
        <v>2</v>
      </c>
      <c r="K9" s="4">
        <v>2</v>
      </c>
      <c r="L9" s="13" t="s">
        <v>1497</v>
      </c>
      <c r="M9" s="3">
        <v>2</v>
      </c>
      <c r="N9" s="4">
        <v>2</v>
      </c>
      <c r="O9" s="5" t="s">
        <v>1498</v>
      </c>
      <c r="P9" s="3"/>
      <c r="Q9" s="4"/>
      <c r="R9" s="13"/>
      <c r="S9" s="308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5">
      <c r="A10" s="72" t="s">
        <v>1499</v>
      </c>
      <c r="B10" s="48" t="s">
        <v>1500</v>
      </c>
      <c r="C10" s="49" t="s">
        <v>1501</v>
      </c>
      <c r="D10" s="49" t="s">
        <v>1502</v>
      </c>
      <c r="E10" s="148" t="s">
        <v>1503</v>
      </c>
      <c r="F10" s="11">
        <v>60</v>
      </c>
      <c r="G10" s="3">
        <v>1</v>
      </c>
      <c r="H10" s="4">
        <v>3</v>
      </c>
      <c r="I10" s="5" t="s">
        <v>1504</v>
      </c>
      <c r="J10" s="3">
        <v>1</v>
      </c>
      <c r="K10" s="4">
        <v>3</v>
      </c>
      <c r="L10" s="78" t="s">
        <v>1505</v>
      </c>
      <c r="M10" s="3">
        <v>1</v>
      </c>
      <c r="N10" s="4">
        <v>3</v>
      </c>
      <c r="O10" s="5" t="s">
        <v>1506</v>
      </c>
      <c r="P10" s="3">
        <v>1</v>
      </c>
      <c r="Q10" s="4">
        <v>3</v>
      </c>
      <c r="R10" s="78" t="s">
        <v>1507</v>
      </c>
      <c r="S10" s="308">
        <f t="shared" si="0"/>
        <v>60</v>
      </c>
      <c r="T10" s="21">
        <f t="shared" si="1"/>
        <v>12</v>
      </c>
    </row>
    <row r="11" spans="1:20" ht="13.5" customHeight="1" x14ac:dyDescent="0.25">
      <c r="A11" s="72" t="s">
        <v>1508</v>
      </c>
      <c r="B11" s="48" t="s">
        <v>1509</v>
      </c>
      <c r="C11" s="49" t="s">
        <v>1510</v>
      </c>
      <c r="D11" s="49" t="s">
        <v>1511</v>
      </c>
      <c r="E11" s="148" t="s">
        <v>1512</v>
      </c>
      <c r="F11" s="11">
        <v>60</v>
      </c>
      <c r="G11" s="3">
        <v>6</v>
      </c>
      <c r="H11" s="4">
        <v>3</v>
      </c>
      <c r="I11" s="5" t="s">
        <v>1513</v>
      </c>
      <c r="J11" s="3">
        <v>6</v>
      </c>
      <c r="K11" s="4">
        <v>3</v>
      </c>
      <c r="L11" s="13" t="s">
        <v>1514</v>
      </c>
      <c r="M11" s="3">
        <v>6</v>
      </c>
      <c r="N11" s="4">
        <v>3</v>
      </c>
      <c r="O11" s="5" t="s">
        <v>1515</v>
      </c>
      <c r="P11" s="3">
        <v>6</v>
      </c>
      <c r="Q11" s="4">
        <v>3</v>
      </c>
      <c r="R11" s="13" t="s">
        <v>1516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1517</v>
      </c>
      <c r="B12" s="73" t="s">
        <v>3488</v>
      </c>
      <c r="C12" s="49" t="s">
        <v>1518</v>
      </c>
      <c r="D12" s="49" t="s">
        <v>1519</v>
      </c>
      <c r="E12" s="148" t="s">
        <v>1520</v>
      </c>
      <c r="F12" s="11">
        <v>60</v>
      </c>
      <c r="G12" s="3">
        <v>1</v>
      </c>
      <c r="H12" s="4">
        <v>2</v>
      </c>
      <c r="I12" s="5" t="s">
        <v>1521</v>
      </c>
      <c r="J12" s="3">
        <v>1</v>
      </c>
      <c r="K12" s="4">
        <v>2</v>
      </c>
      <c r="L12" s="13" t="s">
        <v>1522</v>
      </c>
      <c r="M12" s="3">
        <v>1</v>
      </c>
      <c r="N12" s="4">
        <v>2</v>
      </c>
      <c r="O12" s="5" t="s">
        <v>1523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x14ac:dyDescent="0.25">
      <c r="A13" s="72" t="s">
        <v>1524</v>
      </c>
      <c r="B13" s="48" t="s">
        <v>1525</v>
      </c>
      <c r="C13" s="49" t="s">
        <v>1526</v>
      </c>
      <c r="D13" s="49" t="s">
        <v>1527</v>
      </c>
      <c r="E13" s="148" t="s">
        <v>1528</v>
      </c>
      <c r="F13" s="11">
        <v>60</v>
      </c>
      <c r="G13" s="3">
        <v>1</v>
      </c>
      <c r="H13" s="4">
        <v>2</v>
      </c>
      <c r="I13" s="5" t="s">
        <v>1529</v>
      </c>
      <c r="J13" s="3">
        <v>1</v>
      </c>
      <c r="K13" s="4">
        <v>2</v>
      </c>
      <c r="L13" s="13" t="s">
        <v>1530</v>
      </c>
      <c r="M13" s="3">
        <v>1</v>
      </c>
      <c r="N13" s="4">
        <v>2</v>
      </c>
      <c r="O13" s="5" t="s">
        <v>1531</v>
      </c>
      <c r="P13" s="3">
        <v>1</v>
      </c>
      <c r="Q13" s="4">
        <v>2</v>
      </c>
      <c r="R13" s="13" t="s">
        <v>1532</v>
      </c>
      <c r="S13" s="308">
        <f t="shared" si="0"/>
        <v>60</v>
      </c>
      <c r="T13" s="21">
        <f t="shared" si="1"/>
        <v>8</v>
      </c>
    </row>
    <row r="14" spans="1:20" ht="13.5" customHeight="1" thickBot="1" x14ac:dyDescent="0.3">
      <c r="A14" s="94" t="s">
        <v>1533</v>
      </c>
      <c r="B14" s="55" t="s">
        <v>1534</v>
      </c>
      <c r="C14" s="58" t="s">
        <v>1535</v>
      </c>
      <c r="D14" s="58" t="s">
        <v>1536</v>
      </c>
      <c r="E14" s="190" t="s">
        <v>1537</v>
      </c>
      <c r="F14" s="12">
        <v>60</v>
      </c>
      <c r="G14" s="14">
        <v>1</v>
      </c>
      <c r="H14" s="15">
        <v>2</v>
      </c>
      <c r="I14" s="32" t="s">
        <v>1538</v>
      </c>
      <c r="J14" s="14">
        <v>1</v>
      </c>
      <c r="K14" s="15">
        <v>2</v>
      </c>
      <c r="L14" s="16" t="s">
        <v>1539</v>
      </c>
      <c r="M14" s="14"/>
      <c r="N14" s="15"/>
      <c r="O14" s="32"/>
      <c r="P14" s="14"/>
      <c r="Q14" s="15"/>
      <c r="R14" s="16"/>
      <c r="S14" s="312">
        <f t="shared" si="0"/>
        <v>30</v>
      </c>
      <c r="T14" s="22">
        <f t="shared" si="1"/>
        <v>4</v>
      </c>
    </row>
    <row r="15" spans="1:20" ht="13.5" customHeight="1" x14ac:dyDescent="0.25">
      <c r="A15" s="86" t="s">
        <v>1540</v>
      </c>
      <c r="B15" s="87" t="s">
        <v>1541</v>
      </c>
      <c r="C15" s="102"/>
      <c r="D15" s="102" t="s">
        <v>1542</v>
      </c>
      <c r="E15" s="102" t="s">
        <v>1543</v>
      </c>
      <c r="F15" s="103">
        <v>45</v>
      </c>
      <c r="G15" s="90">
        <v>2</v>
      </c>
      <c r="H15" s="91">
        <v>3</v>
      </c>
      <c r="I15" s="92" t="s">
        <v>1544</v>
      </c>
      <c r="J15" s="90">
        <v>2</v>
      </c>
      <c r="K15" s="91">
        <v>3</v>
      </c>
      <c r="L15" s="92" t="s">
        <v>1545</v>
      </c>
      <c r="M15" s="90"/>
      <c r="N15" s="91"/>
      <c r="O15" s="92"/>
      <c r="P15" s="90"/>
      <c r="Q15" s="91"/>
      <c r="R15" s="92"/>
      <c r="S15" s="313">
        <f t="shared" si="0"/>
        <v>60</v>
      </c>
      <c r="T15" s="97">
        <f t="shared" si="1"/>
        <v>6</v>
      </c>
    </row>
    <row r="16" spans="1:20" ht="13.5" customHeight="1" x14ac:dyDescent="0.25">
      <c r="A16" s="72" t="s">
        <v>1546</v>
      </c>
      <c r="B16" s="73" t="s">
        <v>1547</v>
      </c>
      <c r="C16" s="74" t="s">
        <v>1548</v>
      </c>
      <c r="D16" s="74" t="s">
        <v>1549</v>
      </c>
      <c r="E16" s="74" t="s">
        <v>1550</v>
      </c>
      <c r="F16" s="75">
        <v>45</v>
      </c>
      <c r="G16" s="76">
        <v>2</v>
      </c>
      <c r="H16" s="77">
        <v>2</v>
      </c>
      <c r="I16" s="78" t="s">
        <v>1551</v>
      </c>
      <c r="J16" s="76">
        <v>2</v>
      </c>
      <c r="K16" s="77">
        <v>2</v>
      </c>
      <c r="L16" s="78" t="s">
        <v>1552</v>
      </c>
      <c r="M16" s="76"/>
      <c r="N16" s="77"/>
      <c r="O16" s="78"/>
      <c r="P16" s="76"/>
      <c r="Q16" s="77"/>
      <c r="R16" s="78"/>
      <c r="S16" s="301">
        <f t="shared" si="0"/>
        <v>60</v>
      </c>
      <c r="T16" s="80">
        <f t="shared" si="1"/>
        <v>4</v>
      </c>
    </row>
    <row r="17" spans="1:20" ht="13.5" customHeight="1" thickBot="1" x14ac:dyDescent="0.3">
      <c r="A17" s="108" t="s">
        <v>1553</v>
      </c>
      <c r="B17" s="46" t="s">
        <v>1554</v>
      </c>
      <c r="C17" s="110" t="s">
        <v>1555</v>
      </c>
      <c r="D17" s="110" t="s">
        <v>1556</v>
      </c>
      <c r="E17" s="110" t="s">
        <v>1557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1558</v>
      </c>
      <c r="P17" s="112">
        <v>2</v>
      </c>
      <c r="Q17" s="113">
        <v>2</v>
      </c>
      <c r="R17" s="114" t="s">
        <v>1559</v>
      </c>
      <c r="S17" s="316">
        <f>SUM(G17,J17,M17,P17)*15</f>
        <v>60</v>
      </c>
      <c r="T17" s="115">
        <f>SUM(H17,K17,N17,Q17)</f>
        <v>4</v>
      </c>
    </row>
    <row r="18" spans="1:20" ht="13.5" customHeight="1" thickTop="1" thickBot="1" x14ac:dyDescent="0.3">
      <c r="A18" s="357" t="s">
        <v>1560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9"/>
    </row>
    <row r="19" spans="1:20" ht="13.5" customHeight="1" thickBot="1" x14ac:dyDescent="0.3">
      <c r="A19" s="136" t="s">
        <v>1561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3"/>
      <c r="T19" s="149">
        <f t="shared" ref="T19" si="2">SUM(H19,K19,N19,Q19)</f>
        <v>7</v>
      </c>
    </row>
    <row r="20" spans="1:20" ht="13.5" customHeight="1" thickTop="1" thickBot="1" x14ac:dyDescent="0.3">
      <c r="A20" s="161" t="s">
        <v>1562</v>
      </c>
      <c r="B20" s="153" t="s">
        <v>1563</v>
      </c>
      <c r="C20" s="154"/>
      <c r="D20" s="154"/>
      <c r="E20" s="154" t="s">
        <v>1564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3476</v>
      </c>
      <c r="P20" s="156">
        <v>0</v>
      </c>
      <c r="Q20" s="157">
        <v>8</v>
      </c>
      <c r="R20" s="159" t="s">
        <v>3476</v>
      </c>
      <c r="S20" s="304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3">
      <c r="A21" s="392" t="s">
        <v>1565</v>
      </c>
      <c r="B21" s="393"/>
      <c r="C21" s="393"/>
      <c r="D21" s="393"/>
      <c r="E21" s="393"/>
      <c r="F21" s="394"/>
      <c r="G21" s="305">
        <f>SUM(G7:G20)</f>
        <v>18</v>
      </c>
      <c r="H21" s="23">
        <f t="shared" ref="H21:T21" si="4">SUM(H7:H20)</f>
        <v>30</v>
      </c>
      <c r="I21" s="24"/>
      <c r="J21" s="305">
        <f t="shared" si="4"/>
        <v>18</v>
      </c>
      <c r="K21" s="23">
        <f t="shared" si="4"/>
        <v>30</v>
      </c>
      <c r="L21" s="24"/>
      <c r="M21" s="305">
        <f t="shared" si="4"/>
        <v>15</v>
      </c>
      <c r="N21" s="23">
        <f t="shared" si="4"/>
        <v>30</v>
      </c>
      <c r="O21" s="24"/>
      <c r="P21" s="305">
        <f t="shared" si="4"/>
        <v>12</v>
      </c>
      <c r="Q21" s="23">
        <f t="shared" si="4"/>
        <v>30</v>
      </c>
      <c r="R21" s="24"/>
      <c r="S21" s="306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29" t="s">
        <v>3448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29" t="s">
        <v>3449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29" t="s">
        <v>3450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1566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1567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1568</v>
      </c>
      <c r="B4" s="373"/>
      <c r="C4" s="373"/>
      <c r="D4" s="373"/>
      <c r="E4" s="373"/>
      <c r="F4" s="374"/>
      <c r="G4" s="369" t="s">
        <v>1569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1570</v>
      </c>
      <c r="B5" s="377" t="s">
        <v>1571</v>
      </c>
      <c r="C5" s="379" t="s">
        <v>1572</v>
      </c>
      <c r="D5" s="379" t="s">
        <v>1573</v>
      </c>
      <c r="E5" s="379" t="s">
        <v>1574</v>
      </c>
      <c r="F5" s="367" t="s">
        <v>1575</v>
      </c>
      <c r="G5" s="369" t="s">
        <v>1576</v>
      </c>
      <c r="H5" s="370"/>
      <c r="I5" s="371"/>
      <c r="J5" s="369" t="s">
        <v>1577</v>
      </c>
      <c r="K5" s="370"/>
      <c r="L5" s="371"/>
      <c r="M5" s="369" t="s">
        <v>1578</v>
      </c>
      <c r="N5" s="370"/>
      <c r="O5" s="371"/>
      <c r="P5" s="372" t="s">
        <v>1579</v>
      </c>
      <c r="Q5" s="373"/>
      <c r="R5" s="374"/>
      <c r="S5" s="360" t="s">
        <v>1580</v>
      </c>
      <c r="T5" s="362" t="s">
        <v>1581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1582</v>
      </c>
      <c r="H6" s="19" t="s">
        <v>1583</v>
      </c>
      <c r="I6" s="195" t="s">
        <v>1584</v>
      </c>
      <c r="J6" s="2" t="s">
        <v>1585</v>
      </c>
      <c r="K6" s="19" t="s">
        <v>1586</v>
      </c>
      <c r="L6" s="195" t="s">
        <v>1587</v>
      </c>
      <c r="M6" s="2" t="s">
        <v>1588</v>
      </c>
      <c r="N6" s="19" t="s">
        <v>1589</v>
      </c>
      <c r="O6" s="195" t="s">
        <v>1590</v>
      </c>
      <c r="P6" s="2" t="s">
        <v>1591</v>
      </c>
      <c r="Q6" s="19" t="s">
        <v>1592</v>
      </c>
      <c r="R6" s="20" t="s">
        <v>1593</v>
      </c>
      <c r="S6" s="361"/>
      <c r="T6" s="363"/>
    </row>
    <row r="7" spans="1:20" ht="13.5" customHeight="1" thickTop="1" thickBot="1" x14ac:dyDescent="0.3">
      <c r="A7" s="397" t="s">
        <v>1594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1595</v>
      </c>
      <c r="B8" s="44" t="s">
        <v>1596</v>
      </c>
      <c r="C8" s="45" t="s">
        <v>1597</v>
      </c>
      <c r="D8" s="45" t="s">
        <v>1598</v>
      </c>
      <c r="E8" s="194" t="s">
        <v>1599</v>
      </c>
      <c r="F8" s="10">
        <v>60</v>
      </c>
      <c r="G8" s="61">
        <v>2</v>
      </c>
      <c r="H8" s="62">
        <v>9</v>
      </c>
      <c r="I8" s="63" t="s">
        <v>1600</v>
      </c>
      <c r="J8" s="61">
        <v>2</v>
      </c>
      <c r="K8" s="62">
        <v>9</v>
      </c>
      <c r="L8" s="121" t="s">
        <v>1601</v>
      </c>
      <c r="M8" s="61">
        <v>2</v>
      </c>
      <c r="N8" s="62">
        <v>9</v>
      </c>
      <c r="O8" s="63" t="s">
        <v>1602</v>
      </c>
      <c r="P8" s="61">
        <v>2</v>
      </c>
      <c r="Q8" s="62">
        <v>9</v>
      </c>
      <c r="R8" s="121" t="s">
        <v>1603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98" t="s">
        <v>1604</v>
      </c>
      <c r="B9" s="73" t="s">
        <v>3489</v>
      </c>
      <c r="C9" s="49" t="s">
        <v>1605</v>
      </c>
      <c r="D9" s="49" t="s">
        <v>1606</v>
      </c>
      <c r="E9" s="148" t="s">
        <v>1607</v>
      </c>
      <c r="F9" s="11">
        <v>60</v>
      </c>
      <c r="G9" s="3">
        <v>2</v>
      </c>
      <c r="H9" s="4">
        <v>2</v>
      </c>
      <c r="I9" s="5" t="s">
        <v>1608</v>
      </c>
      <c r="J9" s="3">
        <v>2</v>
      </c>
      <c r="K9" s="4">
        <v>2</v>
      </c>
      <c r="L9" s="13" t="s">
        <v>1609</v>
      </c>
      <c r="M9" s="3">
        <v>2</v>
      </c>
      <c r="N9" s="4">
        <v>2</v>
      </c>
      <c r="O9" s="5" t="s">
        <v>1610</v>
      </c>
      <c r="P9" s="3"/>
      <c r="Q9" s="4"/>
      <c r="R9" s="13"/>
      <c r="S9" s="308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5">
      <c r="A10" s="72" t="s">
        <v>1611</v>
      </c>
      <c r="B10" s="48" t="s">
        <v>1612</v>
      </c>
      <c r="C10" s="49" t="s">
        <v>1613</v>
      </c>
      <c r="D10" s="49" t="s">
        <v>1614</v>
      </c>
      <c r="E10" s="148" t="s">
        <v>1615</v>
      </c>
      <c r="F10" s="11">
        <v>60</v>
      </c>
      <c r="G10" s="3">
        <v>1</v>
      </c>
      <c r="H10" s="4">
        <v>3</v>
      </c>
      <c r="I10" s="5" t="s">
        <v>1616</v>
      </c>
      <c r="J10" s="3">
        <v>1</v>
      </c>
      <c r="K10" s="4">
        <v>3</v>
      </c>
      <c r="L10" s="78" t="s">
        <v>1617</v>
      </c>
      <c r="M10" s="3">
        <v>1</v>
      </c>
      <c r="N10" s="4">
        <v>3</v>
      </c>
      <c r="O10" s="5" t="s">
        <v>1618</v>
      </c>
      <c r="P10" s="3">
        <v>1</v>
      </c>
      <c r="Q10" s="4">
        <v>3</v>
      </c>
      <c r="R10" s="78" t="s">
        <v>1619</v>
      </c>
      <c r="S10" s="308">
        <f t="shared" si="0"/>
        <v>60</v>
      </c>
      <c r="T10" s="21">
        <f t="shared" si="1"/>
        <v>12</v>
      </c>
    </row>
    <row r="11" spans="1:20" ht="13.5" customHeight="1" x14ac:dyDescent="0.25">
      <c r="A11" s="72" t="s">
        <v>1620</v>
      </c>
      <c r="B11" s="48" t="s">
        <v>1621</v>
      </c>
      <c r="C11" s="49" t="s">
        <v>1622</v>
      </c>
      <c r="D11" s="49" t="s">
        <v>1623</v>
      </c>
      <c r="E11" s="148" t="s">
        <v>1624</v>
      </c>
      <c r="F11" s="11">
        <v>60</v>
      </c>
      <c r="G11" s="3">
        <v>6</v>
      </c>
      <c r="H11" s="4">
        <v>3</v>
      </c>
      <c r="I11" s="5" t="s">
        <v>1625</v>
      </c>
      <c r="J11" s="3">
        <v>6</v>
      </c>
      <c r="K11" s="4">
        <v>3</v>
      </c>
      <c r="L11" s="13" t="s">
        <v>1626</v>
      </c>
      <c r="M11" s="3">
        <v>6</v>
      </c>
      <c r="N11" s="4">
        <v>3</v>
      </c>
      <c r="O11" s="5" t="s">
        <v>1627</v>
      </c>
      <c r="P11" s="3">
        <v>6</v>
      </c>
      <c r="Q11" s="4">
        <v>3</v>
      </c>
      <c r="R11" s="13" t="s">
        <v>1628</v>
      </c>
      <c r="S11" s="308">
        <f t="shared" si="0"/>
        <v>360</v>
      </c>
      <c r="T11" s="21">
        <f t="shared" si="1"/>
        <v>12</v>
      </c>
    </row>
    <row r="12" spans="1:20" ht="13.5" customHeight="1" x14ac:dyDescent="0.25">
      <c r="A12" s="72" t="s">
        <v>1629</v>
      </c>
      <c r="B12" s="73" t="s">
        <v>3488</v>
      </c>
      <c r="C12" s="49" t="s">
        <v>1630</v>
      </c>
      <c r="D12" s="49" t="s">
        <v>1631</v>
      </c>
      <c r="E12" s="148" t="s">
        <v>1632</v>
      </c>
      <c r="F12" s="11">
        <v>60</v>
      </c>
      <c r="G12" s="3">
        <v>1</v>
      </c>
      <c r="H12" s="4">
        <v>2</v>
      </c>
      <c r="I12" s="5" t="s">
        <v>1633</v>
      </c>
      <c r="J12" s="3">
        <v>1</v>
      </c>
      <c r="K12" s="4">
        <v>2</v>
      </c>
      <c r="L12" s="13" t="s">
        <v>1634</v>
      </c>
      <c r="M12" s="3">
        <v>1</v>
      </c>
      <c r="N12" s="4">
        <v>2</v>
      </c>
      <c r="O12" s="5" t="s">
        <v>1635</v>
      </c>
      <c r="P12" s="3"/>
      <c r="Q12" s="4"/>
      <c r="R12" s="13"/>
      <c r="S12" s="308">
        <f t="shared" si="0"/>
        <v>45</v>
      </c>
      <c r="T12" s="21">
        <f t="shared" si="1"/>
        <v>6</v>
      </c>
    </row>
    <row r="13" spans="1:20" ht="13.5" customHeight="1" x14ac:dyDescent="0.25">
      <c r="A13" s="72" t="s">
        <v>1636</v>
      </c>
      <c r="B13" s="48" t="s">
        <v>1637</v>
      </c>
      <c r="C13" s="49" t="s">
        <v>1638</v>
      </c>
      <c r="D13" s="49" t="s">
        <v>1639</v>
      </c>
      <c r="E13" s="148" t="s">
        <v>1640</v>
      </c>
      <c r="F13" s="11">
        <v>60</v>
      </c>
      <c r="G13" s="3">
        <v>1</v>
      </c>
      <c r="H13" s="4">
        <v>2</v>
      </c>
      <c r="I13" s="5" t="s">
        <v>1641</v>
      </c>
      <c r="J13" s="3">
        <v>1</v>
      </c>
      <c r="K13" s="4">
        <v>2</v>
      </c>
      <c r="L13" s="13" t="s">
        <v>1642</v>
      </c>
      <c r="M13" s="3">
        <v>1</v>
      </c>
      <c r="N13" s="4">
        <v>2</v>
      </c>
      <c r="O13" s="5" t="s">
        <v>1643</v>
      </c>
      <c r="P13" s="3">
        <v>1</v>
      </c>
      <c r="Q13" s="4">
        <v>2</v>
      </c>
      <c r="R13" s="13" t="s">
        <v>1644</v>
      </c>
      <c r="S13" s="308">
        <f t="shared" si="0"/>
        <v>60</v>
      </c>
      <c r="T13" s="21">
        <f t="shared" si="1"/>
        <v>8</v>
      </c>
    </row>
    <row r="14" spans="1:20" ht="13.5" customHeight="1" thickBot="1" x14ac:dyDescent="0.3">
      <c r="A14" s="94" t="s">
        <v>1645</v>
      </c>
      <c r="B14" s="55" t="s">
        <v>1646</v>
      </c>
      <c r="C14" s="58" t="s">
        <v>1647</v>
      </c>
      <c r="D14" s="58" t="s">
        <v>1648</v>
      </c>
      <c r="E14" s="190" t="s">
        <v>1649</v>
      </c>
      <c r="F14" s="12">
        <v>60</v>
      </c>
      <c r="G14" s="14">
        <v>1</v>
      </c>
      <c r="H14" s="15">
        <v>2</v>
      </c>
      <c r="I14" s="32" t="s">
        <v>1650</v>
      </c>
      <c r="J14" s="14">
        <v>1</v>
      </c>
      <c r="K14" s="15">
        <v>2</v>
      </c>
      <c r="L14" s="16" t="s">
        <v>1651</v>
      </c>
      <c r="M14" s="14"/>
      <c r="N14" s="15"/>
      <c r="O14" s="32"/>
      <c r="P14" s="14"/>
      <c r="Q14" s="15"/>
      <c r="R14" s="16"/>
      <c r="S14" s="312">
        <f t="shared" si="0"/>
        <v>30</v>
      </c>
      <c r="T14" s="22">
        <f t="shared" si="1"/>
        <v>4</v>
      </c>
    </row>
    <row r="15" spans="1:20" ht="13.5" customHeight="1" x14ac:dyDescent="0.25">
      <c r="A15" s="86" t="s">
        <v>1652</v>
      </c>
      <c r="B15" s="87" t="s">
        <v>1653</v>
      </c>
      <c r="C15" s="102"/>
      <c r="D15" s="102" t="s">
        <v>1654</v>
      </c>
      <c r="E15" s="102" t="s">
        <v>1655</v>
      </c>
      <c r="F15" s="103">
        <v>45</v>
      </c>
      <c r="G15" s="90">
        <v>2</v>
      </c>
      <c r="H15" s="91">
        <v>3</v>
      </c>
      <c r="I15" s="92" t="s">
        <v>1656</v>
      </c>
      <c r="J15" s="90">
        <v>2</v>
      </c>
      <c r="K15" s="91">
        <v>3</v>
      </c>
      <c r="L15" s="92" t="s">
        <v>1657</v>
      </c>
      <c r="M15" s="90"/>
      <c r="N15" s="91"/>
      <c r="O15" s="92"/>
      <c r="P15" s="90"/>
      <c r="Q15" s="91"/>
      <c r="R15" s="92"/>
      <c r="S15" s="313">
        <f t="shared" si="0"/>
        <v>60</v>
      </c>
      <c r="T15" s="97">
        <f t="shared" si="1"/>
        <v>6</v>
      </c>
    </row>
    <row r="16" spans="1:20" ht="13.5" customHeight="1" x14ac:dyDescent="0.25">
      <c r="A16" s="72" t="s">
        <v>1658</v>
      </c>
      <c r="B16" s="73" t="s">
        <v>1659</v>
      </c>
      <c r="C16" s="74" t="s">
        <v>1660</v>
      </c>
      <c r="D16" s="74" t="s">
        <v>1661</v>
      </c>
      <c r="E16" s="74" t="s">
        <v>1662</v>
      </c>
      <c r="F16" s="75">
        <v>45</v>
      </c>
      <c r="G16" s="76">
        <v>2</v>
      </c>
      <c r="H16" s="77">
        <v>2</v>
      </c>
      <c r="I16" s="78" t="s">
        <v>1663</v>
      </c>
      <c r="J16" s="76">
        <v>2</v>
      </c>
      <c r="K16" s="77">
        <v>2</v>
      </c>
      <c r="L16" s="78" t="s">
        <v>1664</v>
      </c>
      <c r="M16" s="76"/>
      <c r="N16" s="77"/>
      <c r="O16" s="78"/>
      <c r="P16" s="76"/>
      <c r="Q16" s="77"/>
      <c r="R16" s="78"/>
      <c r="S16" s="301">
        <f t="shared" si="0"/>
        <v>60</v>
      </c>
      <c r="T16" s="80">
        <f t="shared" si="1"/>
        <v>4</v>
      </c>
    </row>
    <row r="17" spans="1:20" ht="13.5" customHeight="1" thickBot="1" x14ac:dyDescent="0.3">
      <c r="A17" s="108" t="s">
        <v>1665</v>
      </c>
      <c r="B17" s="46" t="s">
        <v>1666</v>
      </c>
      <c r="C17" s="110" t="s">
        <v>1667</v>
      </c>
      <c r="D17" s="110" t="s">
        <v>1668</v>
      </c>
      <c r="E17" s="110" t="s">
        <v>1669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1670</v>
      </c>
      <c r="P17" s="112">
        <v>2</v>
      </c>
      <c r="Q17" s="113">
        <v>2</v>
      </c>
      <c r="R17" s="114" t="s">
        <v>1671</v>
      </c>
      <c r="S17" s="316">
        <f>SUM(G17,J17,M17,P17)*15</f>
        <v>60</v>
      </c>
      <c r="T17" s="115">
        <f>SUM(H17,K17,N17,Q17)</f>
        <v>4</v>
      </c>
    </row>
    <row r="18" spans="1:20" ht="13.5" customHeight="1" thickTop="1" thickBot="1" x14ac:dyDescent="0.3">
      <c r="A18" s="357" t="s">
        <v>1672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9"/>
    </row>
    <row r="19" spans="1:20" ht="13.5" customHeight="1" thickBot="1" x14ac:dyDescent="0.3">
      <c r="A19" s="136" t="s">
        <v>1673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03"/>
      <c r="T19" s="149">
        <f t="shared" ref="T19" si="2">SUM(H19,K19,N19,Q19)</f>
        <v>7</v>
      </c>
    </row>
    <row r="20" spans="1:20" ht="13.5" customHeight="1" thickTop="1" thickBot="1" x14ac:dyDescent="0.3">
      <c r="A20" s="161" t="s">
        <v>1674</v>
      </c>
      <c r="B20" s="153" t="s">
        <v>1675</v>
      </c>
      <c r="C20" s="154"/>
      <c r="D20" s="154"/>
      <c r="E20" s="154" t="s">
        <v>1676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3476</v>
      </c>
      <c r="P20" s="156">
        <v>0</v>
      </c>
      <c r="Q20" s="157">
        <v>8</v>
      </c>
      <c r="R20" s="159" t="s">
        <v>3476</v>
      </c>
      <c r="S20" s="304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3">
      <c r="A21" s="392" t="s">
        <v>1677</v>
      </c>
      <c r="B21" s="393"/>
      <c r="C21" s="393"/>
      <c r="D21" s="393"/>
      <c r="E21" s="393"/>
      <c r="F21" s="394"/>
      <c r="G21" s="305">
        <f>SUM(G7:G20)</f>
        <v>18</v>
      </c>
      <c r="H21" s="23">
        <f t="shared" ref="H21:T21" si="4">SUM(H7:H20)</f>
        <v>30</v>
      </c>
      <c r="I21" s="24"/>
      <c r="J21" s="305">
        <f t="shared" si="4"/>
        <v>18</v>
      </c>
      <c r="K21" s="23">
        <f t="shared" si="4"/>
        <v>30</v>
      </c>
      <c r="L21" s="24"/>
      <c r="M21" s="305">
        <f t="shared" si="4"/>
        <v>15</v>
      </c>
      <c r="N21" s="23">
        <f t="shared" si="4"/>
        <v>30</v>
      </c>
      <c r="O21" s="24"/>
      <c r="P21" s="305">
        <f t="shared" si="4"/>
        <v>12</v>
      </c>
      <c r="Q21" s="23">
        <f t="shared" si="4"/>
        <v>30</v>
      </c>
      <c r="R21" s="24"/>
      <c r="S21" s="306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29" t="s">
        <v>3448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29" t="s">
        <v>3449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29" t="s">
        <v>3450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1678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1679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1680</v>
      </c>
      <c r="B4" s="373"/>
      <c r="C4" s="373"/>
      <c r="D4" s="373"/>
      <c r="E4" s="373"/>
      <c r="F4" s="374"/>
      <c r="G4" s="369" t="s">
        <v>1681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1682</v>
      </c>
      <c r="B5" s="377" t="s">
        <v>1683</v>
      </c>
      <c r="C5" s="379" t="s">
        <v>1684</v>
      </c>
      <c r="D5" s="379" t="s">
        <v>1685</v>
      </c>
      <c r="E5" s="379" t="s">
        <v>1686</v>
      </c>
      <c r="F5" s="367" t="s">
        <v>1687</v>
      </c>
      <c r="G5" s="369" t="s">
        <v>1688</v>
      </c>
      <c r="H5" s="370"/>
      <c r="I5" s="371"/>
      <c r="J5" s="369" t="s">
        <v>1689</v>
      </c>
      <c r="K5" s="370"/>
      <c r="L5" s="371"/>
      <c r="M5" s="369" t="s">
        <v>1690</v>
      </c>
      <c r="N5" s="370"/>
      <c r="O5" s="371"/>
      <c r="P5" s="372" t="s">
        <v>1691</v>
      </c>
      <c r="Q5" s="373"/>
      <c r="R5" s="374"/>
      <c r="S5" s="360" t="s">
        <v>1692</v>
      </c>
      <c r="T5" s="362" t="s">
        <v>1693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1694</v>
      </c>
      <c r="H6" s="19" t="s">
        <v>1695</v>
      </c>
      <c r="I6" s="195" t="s">
        <v>1696</v>
      </c>
      <c r="J6" s="2" t="s">
        <v>1697</v>
      </c>
      <c r="K6" s="19" t="s">
        <v>1698</v>
      </c>
      <c r="L6" s="195" t="s">
        <v>1699</v>
      </c>
      <c r="M6" s="2" t="s">
        <v>1700</v>
      </c>
      <c r="N6" s="19" t="s">
        <v>1701</v>
      </c>
      <c r="O6" s="195" t="s">
        <v>1702</v>
      </c>
      <c r="P6" s="2" t="s">
        <v>1703</v>
      </c>
      <c r="Q6" s="19" t="s">
        <v>1704</v>
      </c>
      <c r="R6" s="20" t="s">
        <v>1705</v>
      </c>
      <c r="S6" s="361"/>
      <c r="T6" s="363"/>
    </row>
    <row r="7" spans="1:20" ht="13.5" customHeight="1" thickTop="1" thickBot="1" x14ac:dyDescent="0.3">
      <c r="A7" s="397" t="s">
        <v>1706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1707</v>
      </c>
      <c r="B8" s="44" t="s">
        <v>1708</v>
      </c>
      <c r="C8" s="45" t="s">
        <v>1709</v>
      </c>
      <c r="D8" s="45" t="s">
        <v>1710</v>
      </c>
      <c r="E8" s="194" t="s">
        <v>1711</v>
      </c>
      <c r="F8" s="10">
        <v>60</v>
      </c>
      <c r="G8" s="61">
        <v>2</v>
      </c>
      <c r="H8" s="62">
        <v>9</v>
      </c>
      <c r="I8" s="63" t="s">
        <v>1712</v>
      </c>
      <c r="J8" s="61">
        <v>2</v>
      </c>
      <c r="K8" s="62">
        <v>9</v>
      </c>
      <c r="L8" s="121" t="s">
        <v>1713</v>
      </c>
      <c r="M8" s="61">
        <v>2</v>
      </c>
      <c r="N8" s="62">
        <v>9</v>
      </c>
      <c r="O8" s="63" t="s">
        <v>1714</v>
      </c>
      <c r="P8" s="61">
        <v>2</v>
      </c>
      <c r="Q8" s="62">
        <v>9</v>
      </c>
      <c r="R8" s="121" t="s">
        <v>1715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72" t="s">
        <v>1716</v>
      </c>
      <c r="B9" s="48" t="s">
        <v>1717</v>
      </c>
      <c r="C9" s="49" t="s">
        <v>1718</v>
      </c>
      <c r="D9" s="49" t="s">
        <v>1719</v>
      </c>
      <c r="E9" s="148" t="s">
        <v>1720</v>
      </c>
      <c r="F9" s="11">
        <v>60</v>
      </c>
      <c r="G9" s="3">
        <v>1</v>
      </c>
      <c r="H9" s="4">
        <v>3</v>
      </c>
      <c r="I9" s="5" t="s">
        <v>1721</v>
      </c>
      <c r="J9" s="3">
        <v>1</v>
      </c>
      <c r="K9" s="4">
        <v>3</v>
      </c>
      <c r="L9" s="78" t="s">
        <v>1722</v>
      </c>
      <c r="M9" s="3">
        <v>1</v>
      </c>
      <c r="N9" s="4">
        <v>3</v>
      </c>
      <c r="O9" s="5" t="s">
        <v>1723</v>
      </c>
      <c r="P9" s="3">
        <v>1</v>
      </c>
      <c r="Q9" s="4">
        <v>3</v>
      </c>
      <c r="R9" s="78" t="s">
        <v>1724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1725</v>
      </c>
      <c r="B10" s="48" t="s">
        <v>1726</v>
      </c>
      <c r="C10" s="49" t="s">
        <v>1727</v>
      </c>
      <c r="D10" s="49" t="s">
        <v>1728</v>
      </c>
      <c r="E10" s="148" t="s">
        <v>1729</v>
      </c>
      <c r="F10" s="11">
        <v>60</v>
      </c>
      <c r="G10" s="3">
        <v>6</v>
      </c>
      <c r="H10" s="4">
        <v>3</v>
      </c>
      <c r="I10" s="5" t="s">
        <v>1730</v>
      </c>
      <c r="J10" s="3">
        <v>6</v>
      </c>
      <c r="K10" s="4">
        <v>3</v>
      </c>
      <c r="L10" s="13" t="s">
        <v>1731</v>
      </c>
      <c r="M10" s="3">
        <v>6</v>
      </c>
      <c r="N10" s="4">
        <v>3</v>
      </c>
      <c r="O10" s="5" t="s">
        <v>1732</v>
      </c>
      <c r="P10" s="3">
        <v>6</v>
      </c>
      <c r="Q10" s="4">
        <v>3</v>
      </c>
      <c r="R10" s="13" t="s">
        <v>1733</v>
      </c>
      <c r="S10" s="308">
        <f t="shared" si="0"/>
        <v>360</v>
      </c>
      <c r="T10" s="21">
        <f t="shared" si="1"/>
        <v>12</v>
      </c>
    </row>
    <row r="11" spans="1:20" ht="13.5" customHeight="1" x14ac:dyDescent="0.25">
      <c r="A11" s="72" t="s">
        <v>1734</v>
      </c>
      <c r="B11" s="73" t="s">
        <v>3488</v>
      </c>
      <c r="C11" s="49" t="s">
        <v>1735</v>
      </c>
      <c r="D11" s="49" t="s">
        <v>1736</v>
      </c>
      <c r="E11" s="148" t="s">
        <v>1737</v>
      </c>
      <c r="F11" s="11">
        <v>60</v>
      </c>
      <c r="G11" s="3">
        <v>1</v>
      </c>
      <c r="H11" s="4">
        <v>2</v>
      </c>
      <c r="I11" s="5" t="s">
        <v>1738</v>
      </c>
      <c r="J11" s="3">
        <v>1</v>
      </c>
      <c r="K11" s="4">
        <v>2</v>
      </c>
      <c r="L11" s="13" t="s">
        <v>1739</v>
      </c>
      <c r="M11" s="3">
        <v>1</v>
      </c>
      <c r="N11" s="4">
        <v>2</v>
      </c>
      <c r="O11" s="5" t="s">
        <v>1740</v>
      </c>
      <c r="P11" s="3"/>
      <c r="Q11" s="4"/>
      <c r="R11" s="13"/>
      <c r="S11" s="308">
        <f t="shared" si="0"/>
        <v>45</v>
      </c>
      <c r="T11" s="21">
        <f t="shared" si="1"/>
        <v>6</v>
      </c>
    </row>
    <row r="12" spans="1:20" ht="13.5" customHeight="1" x14ac:dyDescent="0.25">
      <c r="A12" s="72" t="s">
        <v>1741</v>
      </c>
      <c r="B12" s="48" t="s">
        <v>1742</v>
      </c>
      <c r="C12" s="49" t="s">
        <v>1743</v>
      </c>
      <c r="D12" s="49" t="s">
        <v>1744</v>
      </c>
      <c r="E12" s="148" t="s">
        <v>1745</v>
      </c>
      <c r="F12" s="11">
        <v>60</v>
      </c>
      <c r="G12" s="3">
        <v>1</v>
      </c>
      <c r="H12" s="4">
        <v>2</v>
      </c>
      <c r="I12" s="5" t="s">
        <v>1746</v>
      </c>
      <c r="J12" s="3">
        <v>1</v>
      </c>
      <c r="K12" s="4">
        <v>2</v>
      </c>
      <c r="L12" s="13" t="s">
        <v>1747</v>
      </c>
      <c r="M12" s="3">
        <v>1</v>
      </c>
      <c r="N12" s="4">
        <v>2</v>
      </c>
      <c r="O12" s="5" t="s">
        <v>1748</v>
      </c>
      <c r="P12" s="3">
        <v>1</v>
      </c>
      <c r="Q12" s="4">
        <v>2</v>
      </c>
      <c r="R12" s="13" t="s">
        <v>1749</v>
      </c>
      <c r="S12" s="308">
        <f t="shared" si="0"/>
        <v>60</v>
      </c>
      <c r="T12" s="21">
        <f t="shared" si="1"/>
        <v>8</v>
      </c>
    </row>
    <row r="13" spans="1:20" ht="13.5" customHeight="1" thickBot="1" x14ac:dyDescent="0.3">
      <c r="A13" s="94" t="s">
        <v>1750</v>
      </c>
      <c r="B13" s="55" t="s">
        <v>1751</v>
      </c>
      <c r="C13" s="58" t="s">
        <v>1752</v>
      </c>
      <c r="D13" s="58" t="s">
        <v>1753</v>
      </c>
      <c r="E13" s="190" t="s">
        <v>1754</v>
      </c>
      <c r="F13" s="12">
        <v>60</v>
      </c>
      <c r="G13" s="14">
        <v>1</v>
      </c>
      <c r="H13" s="15">
        <v>2</v>
      </c>
      <c r="I13" s="32" t="s">
        <v>1755</v>
      </c>
      <c r="J13" s="14">
        <v>1</v>
      </c>
      <c r="K13" s="15">
        <v>2</v>
      </c>
      <c r="L13" s="16" t="s">
        <v>1756</v>
      </c>
      <c r="M13" s="14"/>
      <c r="N13" s="15"/>
      <c r="O13" s="32"/>
      <c r="P13" s="14"/>
      <c r="Q13" s="15"/>
      <c r="R13" s="16"/>
      <c r="S13" s="312">
        <f t="shared" si="0"/>
        <v>30</v>
      </c>
      <c r="T13" s="22">
        <f t="shared" si="1"/>
        <v>4</v>
      </c>
    </row>
    <row r="14" spans="1:20" ht="13.5" customHeight="1" x14ac:dyDescent="0.25">
      <c r="A14" s="86" t="s">
        <v>1757</v>
      </c>
      <c r="B14" s="87" t="s">
        <v>1758</v>
      </c>
      <c r="C14" s="102"/>
      <c r="D14" s="102" t="s">
        <v>1759</v>
      </c>
      <c r="E14" s="102" t="s">
        <v>1760</v>
      </c>
      <c r="F14" s="103">
        <v>45</v>
      </c>
      <c r="G14" s="90">
        <v>2</v>
      </c>
      <c r="H14" s="91">
        <v>3</v>
      </c>
      <c r="I14" s="92" t="s">
        <v>1761</v>
      </c>
      <c r="J14" s="90">
        <v>2</v>
      </c>
      <c r="K14" s="91">
        <v>3</v>
      </c>
      <c r="L14" s="92" t="s">
        <v>1762</v>
      </c>
      <c r="M14" s="90"/>
      <c r="N14" s="91"/>
      <c r="O14" s="92"/>
      <c r="P14" s="90"/>
      <c r="Q14" s="91"/>
      <c r="R14" s="92"/>
      <c r="S14" s="313">
        <f t="shared" si="0"/>
        <v>60</v>
      </c>
      <c r="T14" s="97">
        <f t="shared" si="1"/>
        <v>6</v>
      </c>
    </row>
    <row r="15" spans="1:20" ht="13.5" customHeight="1" x14ac:dyDescent="0.25">
      <c r="A15" s="72" t="s">
        <v>1763</v>
      </c>
      <c r="B15" s="73" t="s">
        <v>1764</v>
      </c>
      <c r="C15" s="74" t="s">
        <v>1765</v>
      </c>
      <c r="D15" s="74" t="s">
        <v>1766</v>
      </c>
      <c r="E15" s="74" t="s">
        <v>1767</v>
      </c>
      <c r="F15" s="75">
        <v>45</v>
      </c>
      <c r="G15" s="76">
        <v>2</v>
      </c>
      <c r="H15" s="77">
        <v>2</v>
      </c>
      <c r="I15" s="78" t="s">
        <v>1768</v>
      </c>
      <c r="J15" s="76">
        <v>2</v>
      </c>
      <c r="K15" s="77">
        <v>2</v>
      </c>
      <c r="L15" s="78" t="s">
        <v>1769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1770</v>
      </c>
      <c r="B16" s="46" t="s">
        <v>1771</v>
      </c>
      <c r="C16" s="110" t="s">
        <v>1772</v>
      </c>
      <c r="D16" s="110" t="s">
        <v>1773</v>
      </c>
      <c r="E16" s="110" t="s">
        <v>1774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1775</v>
      </c>
      <c r="P16" s="112">
        <v>2</v>
      </c>
      <c r="Q16" s="113">
        <v>2</v>
      </c>
      <c r="R16" s="114" t="s">
        <v>1776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1777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1778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3"/>
      <c r="T18" s="149">
        <f t="shared" ref="T18" si="2">SUM(H18,K18,N18,Q18)</f>
        <v>13</v>
      </c>
    </row>
    <row r="19" spans="1:20" ht="13.5" customHeight="1" thickTop="1" thickBot="1" x14ac:dyDescent="0.3">
      <c r="A19" s="161" t="s">
        <v>1779</v>
      </c>
      <c r="B19" s="153" t="s">
        <v>1780</v>
      </c>
      <c r="C19" s="154"/>
      <c r="D19" s="154"/>
      <c r="E19" s="154" t="s">
        <v>1781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1782</v>
      </c>
      <c r="B20" s="393"/>
      <c r="C20" s="393"/>
      <c r="D20" s="393"/>
      <c r="E20" s="393"/>
      <c r="F20" s="394"/>
      <c r="G20" s="305">
        <f>SUM(G7:G19)</f>
        <v>16</v>
      </c>
      <c r="H20" s="23">
        <f t="shared" ref="H20:T20" si="4">SUM(H7:H19)</f>
        <v>30</v>
      </c>
      <c r="I20" s="24"/>
      <c r="J20" s="305">
        <f t="shared" si="4"/>
        <v>16</v>
      </c>
      <c r="K20" s="23">
        <f t="shared" si="4"/>
        <v>30</v>
      </c>
      <c r="L20" s="24"/>
      <c r="M20" s="305">
        <f t="shared" si="4"/>
        <v>13</v>
      </c>
      <c r="N20" s="23">
        <f t="shared" si="4"/>
        <v>30</v>
      </c>
      <c r="O20" s="24"/>
      <c r="P20" s="305">
        <f t="shared" si="4"/>
        <v>12</v>
      </c>
      <c r="Q20" s="23">
        <f t="shared" si="4"/>
        <v>30</v>
      </c>
      <c r="R20" s="24"/>
      <c r="S20" s="306">
        <f t="shared" si="4"/>
        <v>855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M5:O5"/>
    <mergeCell ref="P5:R5"/>
    <mergeCell ref="S5:S6"/>
    <mergeCell ref="A3:T3"/>
    <mergeCell ref="T5:T6"/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3" t="s">
        <v>1783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1784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1785</v>
      </c>
      <c r="B4" s="373"/>
      <c r="C4" s="373"/>
      <c r="D4" s="373"/>
      <c r="E4" s="373"/>
      <c r="F4" s="374"/>
      <c r="G4" s="369" t="s">
        <v>1786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1787</v>
      </c>
      <c r="B5" s="377" t="s">
        <v>1788</v>
      </c>
      <c r="C5" s="379" t="s">
        <v>1789</v>
      </c>
      <c r="D5" s="379" t="s">
        <v>1790</v>
      </c>
      <c r="E5" s="379" t="s">
        <v>1791</v>
      </c>
      <c r="F5" s="367" t="s">
        <v>1792</v>
      </c>
      <c r="G5" s="369" t="s">
        <v>1793</v>
      </c>
      <c r="H5" s="370"/>
      <c r="I5" s="371"/>
      <c r="J5" s="369" t="s">
        <v>1794</v>
      </c>
      <c r="K5" s="370"/>
      <c r="L5" s="371"/>
      <c r="M5" s="369" t="s">
        <v>1795</v>
      </c>
      <c r="N5" s="370"/>
      <c r="O5" s="371"/>
      <c r="P5" s="372" t="s">
        <v>1796</v>
      </c>
      <c r="Q5" s="373"/>
      <c r="R5" s="374"/>
      <c r="S5" s="360" t="s">
        <v>1797</v>
      </c>
      <c r="T5" s="362" t="s">
        <v>1798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1799</v>
      </c>
      <c r="H6" s="19" t="s">
        <v>1800</v>
      </c>
      <c r="I6" s="195" t="s">
        <v>1801</v>
      </c>
      <c r="J6" s="2" t="s">
        <v>1802</v>
      </c>
      <c r="K6" s="19" t="s">
        <v>1803</v>
      </c>
      <c r="L6" s="195" t="s">
        <v>1804</v>
      </c>
      <c r="M6" s="2" t="s">
        <v>1805</v>
      </c>
      <c r="N6" s="19" t="s">
        <v>1806</v>
      </c>
      <c r="O6" s="195" t="s">
        <v>1807</v>
      </c>
      <c r="P6" s="2" t="s">
        <v>1808</v>
      </c>
      <c r="Q6" s="19" t="s">
        <v>1809</v>
      </c>
      <c r="R6" s="20" t="s">
        <v>1810</v>
      </c>
      <c r="S6" s="361"/>
      <c r="T6" s="363"/>
    </row>
    <row r="7" spans="1:20" ht="13.5" customHeight="1" thickTop="1" thickBot="1" x14ac:dyDescent="0.3">
      <c r="A7" s="397" t="s">
        <v>1811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1812</v>
      </c>
      <c r="B8" s="44" t="s">
        <v>1813</v>
      </c>
      <c r="C8" s="45" t="s">
        <v>1814</v>
      </c>
      <c r="D8" s="45" t="s">
        <v>1815</v>
      </c>
      <c r="E8" s="194" t="s">
        <v>1816</v>
      </c>
      <c r="F8" s="10">
        <v>60</v>
      </c>
      <c r="G8" s="61">
        <v>2</v>
      </c>
      <c r="H8" s="62">
        <v>9</v>
      </c>
      <c r="I8" s="63" t="s">
        <v>1817</v>
      </c>
      <c r="J8" s="61">
        <v>2</v>
      </c>
      <c r="K8" s="62">
        <v>9</v>
      </c>
      <c r="L8" s="121" t="s">
        <v>1818</v>
      </c>
      <c r="M8" s="61">
        <v>2</v>
      </c>
      <c r="N8" s="62">
        <v>9</v>
      </c>
      <c r="O8" s="63" t="s">
        <v>1819</v>
      </c>
      <c r="P8" s="61">
        <v>2</v>
      </c>
      <c r="Q8" s="62">
        <v>9</v>
      </c>
      <c r="R8" s="121" t="s">
        <v>1820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72" t="s">
        <v>1821</v>
      </c>
      <c r="B9" s="48" t="s">
        <v>1822</v>
      </c>
      <c r="C9" s="49" t="s">
        <v>1823</v>
      </c>
      <c r="D9" s="49" t="s">
        <v>1824</v>
      </c>
      <c r="E9" s="148" t="s">
        <v>1825</v>
      </c>
      <c r="F9" s="11">
        <v>60</v>
      </c>
      <c r="G9" s="3">
        <v>1</v>
      </c>
      <c r="H9" s="4">
        <v>3</v>
      </c>
      <c r="I9" s="5" t="s">
        <v>1826</v>
      </c>
      <c r="J9" s="3">
        <v>1</v>
      </c>
      <c r="K9" s="4">
        <v>3</v>
      </c>
      <c r="L9" s="78" t="s">
        <v>1827</v>
      </c>
      <c r="M9" s="3">
        <v>1</v>
      </c>
      <c r="N9" s="4">
        <v>3</v>
      </c>
      <c r="O9" s="5" t="s">
        <v>1828</v>
      </c>
      <c r="P9" s="3">
        <v>1</v>
      </c>
      <c r="Q9" s="4">
        <v>3</v>
      </c>
      <c r="R9" s="78" t="s">
        <v>1829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1830</v>
      </c>
      <c r="B10" s="48" t="s">
        <v>1831</v>
      </c>
      <c r="C10" s="49" t="s">
        <v>1832</v>
      </c>
      <c r="D10" s="49" t="s">
        <v>1833</v>
      </c>
      <c r="E10" s="148" t="s">
        <v>1834</v>
      </c>
      <c r="F10" s="11">
        <v>60</v>
      </c>
      <c r="G10" s="3">
        <v>6</v>
      </c>
      <c r="H10" s="4">
        <v>3</v>
      </c>
      <c r="I10" s="5" t="s">
        <v>1835</v>
      </c>
      <c r="J10" s="3">
        <v>6</v>
      </c>
      <c r="K10" s="4">
        <v>3</v>
      </c>
      <c r="L10" s="13" t="s">
        <v>1836</v>
      </c>
      <c r="M10" s="3">
        <v>6</v>
      </c>
      <c r="N10" s="4">
        <v>3</v>
      </c>
      <c r="O10" s="5" t="s">
        <v>1837</v>
      </c>
      <c r="P10" s="3">
        <v>6</v>
      </c>
      <c r="Q10" s="4">
        <v>3</v>
      </c>
      <c r="R10" s="13" t="s">
        <v>1838</v>
      </c>
      <c r="S10" s="308">
        <f t="shared" si="0"/>
        <v>360</v>
      </c>
      <c r="T10" s="21">
        <f t="shared" si="1"/>
        <v>12</v>
      </c>
    </row>
    <row r="11" spans="1:20" ht="13.5" customHeight="1" x14ac:dyDescent="0.25">
      <c r="A11" s="72" t="s">
        <v>1839</v>
      </c>
      <c r="B11" s="73" t="s">
        <v>3488</v>
      </c>
      <c r="C11" s="49" t="s">
        <v>1840</v>
      </c>
      <c r="D11" s="49" t="s">
        <v>1841</v>
      </c>
      <c r="E11" s="148" t="s">
        <v>1842</v>
      </c>
      <c r="F11" s="11">
        <v>60</v>
      </c>
      <c r="G11" s="3">
        <v>1</v>
      </c>
      <c r="H11" s="4">
        <v>2</v>
      </c>
      <c r="I11" s="5" t="s">
        <v>1843</v>
      </c>
      <c r="J11" s="3">
        <v>1</v>
      </c>
      <c r="K11" s="4">
        <v>2</v>
      </c>
      <c r="L11" s="13" t="s">
        <v>1844</v>
      </c>
      <c r="M11" s="3">
        <v>1</v>
      </c>
      <c r="N11" s="4">
        <v>2</v>
      </c>
      <c r="O11" s="5" t="s">
        <v>1845</v>
      </c>
      <c r="P11" s="3"/>
      <c r="Q11" s="4"/>
      <c r="R11" s="13"/>
      <c r="S11" s="308">
        <f t="shared" si="0"/>
        <v>45</v>
      </c>
      <c r="T11" s="21">
        <f t="shared" si="1"/>
        <v>6</v>
      </c>
    </row>
    <row r="12" spans="1:20" ht="13.5" customHeight="1" x14ac:dyDescent="0.25">
      <c r="A12" s="72" t="s">
        <v>1846</v>
      </c>
      <c r="B12" s="48" t="s">
        <v>1847</v>
      </c>
      <c r="C12" s="49" t="s">
        <v>1848</v>
      </c>
      <c r="D12" s="49" t="s">
        <v>1849</v>
      </c>
      <c r="E12" s="148" t="s">
        <v>1850</v>
      </c>
      <c r="F12" s="11">
        <v>60</v>
      </c>
      <c r="G12" s="3">
        <v>1</v>
      </c>
      <c r="H12" s="4">
        <v>2</v>
      </c>
      <c r="I12" s="5" t="s">
        <v>1851</v>
      </c>
      <c r="J12" s="3">
        <v>1</v>
      </c>
      <c r="K12" s="4">
        <v>2</v>
      </c>
      <c r="L12" s="13" t="s">
        <v>1852</v>
      </c>
      <c r="M12" s="3">
        <v>1</v>
      </c>
      <c r="N12" s="4">
        <v>2</v>
      </c>
      <c r="O12" s="5" t="s">
        <v>1853</v>
      </c>
      <c r="P12" s="3">
        <v>1</v>
      </c>
      <c r="Q12" s="4">
        <v>2</v>
      </c>
      <c r="R12" s="13" t="s">
        <v>1854</v>
      </c>
      <c r="S12" s="308">
        <f t="shared" si="0"/>
        <v>60</v>
      </c>
      <c r="T12" s="21">
        <f t="shared" si="1"/>
        <v>8</v>
      </c>
    </row>
    <row r="13" spans="1:20" ht="13.5" customHeight="1" thickBot="1" x14ac:dyDescent="0.3">
      <c r="A13" s="94" t="s">
        <v>1855</v>
      </c>
      <c r="B13" s="55" t="s">
        <v>1856</v>
      </c>
      <c r="C13" s="58" t="s">
        <v>1857</v>
      </c>
      <c r="D13" s="58" t="s">
        <v>1858</v>
      </c>
      <c r="E13" s="190" t="s">
        <v>1859</v>
      </c>
      <c r="F13" s="12">
        <v>60</v>
      </c>
      <c r="G13" s="14">
        <v>1</v>
      </c>
      <c r="H13" s="15">
        <v>2</v>
      </c>
      <c r="I13" s="32" t="s">
        <v>1860</v>
      </c>
      <c r="J13" s="14">
        <v>1</v>
      </c>
      <c r="K13" s="15">
        <v>2</v>
      </c>
      <c r="L13" s="16" t="s">
        <v>1861</v>
      </c>
      <c r="M13" s="14"/>
      <c r="N13" s="15"/>
      <c r="O13" s="32"/>
      <c r="P13" s="14"/>
      <c r="Q13" s="15"/>
      <c r="R13" s="16"/>
      <c r="S13" s="312">
        <f t="shared" si="0"/>
        <v>30</v>
      </c>
      <c r="T13" s="22">
        <f t="shared" si="1"/>
        <v>4</v>
      </c>
    </row>
    <row r="14" spans="1:20" ht="13.5" customHeight="1" x14ac:dyDescent="0.25">
      <c r="A14" s="86" t="s">
        <v>1862</v>
      </c>
      <c r="B14" s="87" t="s">
        <v>1863</v>
      </c>
      <c r="C14" s="102"/>
      <c r="D14" s="102" t="s">
        <v>1864</v>
      </c>
      <c r="E14" s="102" t="s">
        <v>1865</v>
      </c>
      <c r="F14" s="103">
        <v>45</v>
      </c>
      <c r="G14" s="90">
        <v>2</v>
      </c>
      <c r="H14" s="91">
        <v>3</v>
      </c>
      <c r="I14" s="92" t="s">
        <v>1866</v>
      </c>
      <c r="J14" s="90">
        <v>2</v>
      </c>
      <c r="K14" s="91">
        <v>3</v>
      </c>
      <c r="L14" s="92" t="s">
        <v>1867</v>
      </c>
      <c r="M14" s="90"/>
      <c r="N14" s="91"/>
      <c r="O14" s="92"/>
      <c r="P14" s="90"/>
      <c r="Q14" s="91"/>
      <c r="R14" s="92"/>
      <c r="S14" s="313">
        <f t="shared" si="0"/>
        <v>60</v>
      </c>
      <c r="T14" s="97">
        <f t="shared" si="1"/>
        <v>6</v>
      </c>
    </row>
    <row r="15" spans="1:20" ht="13.5" customHeight="1" x14ac:dyDescent="0.25">
      <c r="A15" s="72" t="s">
        <v>1868</v>
      </c>
      <c r="B15" s="73" t="s">
        <v>1869</v>
      </c>
      <c r="C15" s="74" t="s">
        <v>1870</v>
      </c>
      <c r="D15" s="74" t="s">
        <v>1871</v>
      </c>
      <c r="E15" s="74" t="s">
        <v>1872</v>
      </c>
      <c r="F15" s="75">
        <v>45</v>
      </c>
      <c r="G15" s="76">
        <v>2</v>
      </c>
      <c r="H15" s="77">
        <v>2</v>
      </c>
      <c r="I15" s="78" t="s">
        <v>1873</v>
      </c>
      <c r="J15" s="76">
        <v>2</v>
      </c>
      <c r="K15" s="77">
        <v>2</v>
      </c>
      <c r="L15" s="78" t="s">
        <v>1874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1875</v>
      </c>
      <c r="B16" s="46" t="s">
        <v>1876</v>
      </c>
      <c r="C16" s="110" t="s">
        <v>1877</v>
      </c>
      <c r="D16" s="110" t="s">
        <v>1878</v>
      </c>
      <c r="E16" s="110" t="s">
        <v>1879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1880</v>
      </c>
      <c r="P16" s="112">
        <v>2</v>
      </c>
      <c r="Q16" s="113">
        <v>2</v>
      </c>
      <c r="R16" s="114" t="s">
        <v>1881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1882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1883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3"/>
      <c r="T18" s="149">
        <f t="shared" ref="T18" si="2">SUM(H18,K18,N18,Q18)</f>
        <v>13</v>
      </c>
    </row>
    <row r="19" spans="1:20" ht="13.5" customHeight="1" thickTop="1" thickBot="1" x14ac:dyDescent="0.3">
      <c r="A19" s="161" t="s">
        <v>1884</v>
      </c>
      <c r="B19" s="153" t="s">
        <v>1885</v>
      </c>
      <c r="C19" s="154"/>
      <c r="D19" s="154"/>
      <c r="E19" s="154" t="s">
        <v>1886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1887</v>
      </c>
      <c r="B20" s="393"/>
      <c r="C20" s="393"/>
      <c r="D20" s="393"/>
      <c r="E20" s="393"/>
      <c r="F20" s="394"/>
      <c r="G20" s="305">
        <f>SUM(G7:G19)</f>
        <v>16</v>
      </c>
      <c r="H20" s="23">
        <f t="shared" ref="H20:T20" si="4">SUM(H7:H19)</f>
        <v>30</v>
      </c>
      <c r="I20" s="24"/>
      <c r="J20" s="305">
        <f t="shared" si="4"/>
        <v>16</v>
      </c>
      <c r="K20" s="23">
        <f t="shared" si="4"/>
        <v>30</v>
      </c>
      <c r="L20" s="24"/>
      <c r="M20" s="305">
        <f t="shared" si="4"/>
        <v>13</v>
      </c>
      <c r="N20" s="23">
        <f t="shared" si="4"/>
        <v>30</v>
      </c>
      <c r="O20" s="24"/>
      <c r="P20" s="305">
        <f t="shared" si="4"/>
        <v>12</v>
      </c>
      <c r="Q20" s="23">
        <f t="shared" si="4"/>
        <v>30</v>
      </c>
      <c r="R20" s="24"/>
      <c r="S20" s="306">
        <f t="shared" si="4"/>
        <v>855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1:T1"/>
    <mergeCell ref="A2:T2"/>
    <mergeCell ref="A3:T3"/>
    <mergeCell ref="A4:F4"/>
    <mergeCell ref="G4:R4"/>
    <mergeCell ref="S4:T4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3" sqref="A3:T3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4.45" thickBot="1" x14ac:dyDescent="0.3">
      <c r="A2" s="385" t="s">
        <v>23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5.75" customHeight="1" thickBot="1" x14ac:dyDescent="0.3">
      <c r="A3" s="389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24</v>
      </c>
      <c r="B4" s="373"/>
      <c r="C4" s="373"/>
      <c r="D4" s="373"/>
      <c r="E4" s="373"/>
      <c r="F4" s="374"/>
      <c r="G4" s="369" t="s">
        <v>25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26</v>
      </c>
      <c r="B5" s="377" t="s">
        <v>27</v>
      </c>
      <c r="C5" s="379" t="s">
        <v>28</v>
      </c>
      <c r="D5" s="379" t="s">
        <v>29</v>
      </c>
      <c r="E5" s="379" t="s">
        <v>30</v>
      </c>
      <c r="F5" s="367" t="s">
        <v>31</v>
      </c>
      <c r="G5" s="369" t="s">
        <v>32</v>
      </c>
      <c r="H5" s="370"/>
      <c r="I5" s="371"/>
      <c r="J5" s="369" t="s">
        <v>33</v>
      </c>
      <c r="K5" s="370"/>
      <c r="L5" s="371"/>
      <c r="M5" s="369" t="s">
        <v>34</v>
      </c>
      <c r="N5" s="370"/>
      <c r="O5" s="371"/>
      <c r="P5" s="372" t="s">
        <v>35</v>
      </c>
      <c r="Q5" s="373"/>
      <c r="R5" s="374"/>
      <c r="S5" s="360" t="s">
        <v>36</v>
      </c>
      <c r="T5" s="362" t="s">
        <v>37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38</v>
      </c>
      <c r="H6" s="19" t="s">
        <v>39</v>
      </c>
      <c r="I6" s="173" t="s">
        <v>40</v>
      </c>
      <c r="J6" s="2" t="s">
        <v>41</v>
      </c>
      <c r="K6" s="19" t="s">
        <v>42</v>
      </c>
      <c r="L6" s="173" t="s">
        <v>43</v>
      </c>
      <c r="M6" s="2" t="s">
        <v>44</v>
      </c>
      <c r="N6" s="19" t="s">
        <v>45</v>
      </c>
      <c r="O6" s="173" t="s">
        <v>46</v>
      </c>
      <c r="P6" s="2" t="s">
        <v>47</v>
      </c>
      <c r="Q6" s="19" t="s">
        <v>48</v>
      </c>
      <c r="R6" s="20" t="s">
        <v>49</v>
      </c>
      <c r="S6" s="361"/>
      <c r="T6" s="363"/>
    </row>
    <row r="7" spans="1:20" ht="13.5" customHeight="1" thickTop="1" thickBot="1" x14ac:dyDescent="0.3">
      <c r="A7" s="364" t="s">
        <v>50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51</v>
      </c>
      <c r="B8" s="101" t="s">
        <v>52</v>
      </c>
      <c r="C8" s="102" t="s">
        <v>53</v>
      </c>
      <c r="D8" s="102" t="s">
        <v>54</v>
      </c>
      <c r="E8" s="102" t="s">
        <v>55</v>
      </c>
      <c r="F8" s="103">
        <v>60</v>
      </c>
      <c r="G8" s="90">
        <v>2</v>
      </c>
      <c r="H8" s="91">
        <v>9</v>
      </c>
      <c r="I8" s="96" t="s">
        <v>56</v>
      </c>
      <c r="J8" s="90">
        <v>2</v>
      </c>
      <c r="K8" s="91">
        <v>9</v>
      </c>
      <c r="L8" s="92" t="s">
        <v>57</v>
      </c>
      <c r="M8" s="90">
        <v>2</v>
      </c>
      <c r="N8" s="91">
        <v>9</v>
      </c>
      <c r="O8" s="96" t="s">
        <v>58</v>
      </c>
      <c r="P8" s="90">
        <v>2</v>
      </c>
      <c r="Q8" s="91">
        <v>9</v>
      </c>
      <c r="R8" s="92" t="s">
        <v>59</v>
      </c>
      <c r="S8" s="298">
        <f>SUM(G8,J8,M8,P8)*15</f>
        <v>120</v>
      </c>
      <c r="T8" s="97">
        <f>SUM(H8,K8,N8,Q8)</f>
        <v>36</v>
      </c>
    </row>
    <row r="9" spans="1:20" ht="13.5" customHeight="1" x14ac:dyDescent="0.25">
      <c r="A9" s="98" t="s">
        <v>60</v>
      </c>
      <c r="B9" s="73" t="s">
        <v>61</v>
      </c>
      <c r="C9" s="74" t="s">
        <v>62</v>
      </c>
      <c r="D9" s="74" t="s">
        <v>63</v>
      </c>
      <c r="E9" s="74" t="s">
        <v>64</v>
      </c>
      <c r="F9" s="75">
        <v>60</v>
      </c>
      <c r="G9" s="76">
        <v>1</v>
      </c>
      <c r="H9" s="77">
        <v>5</v>
      </c>
      <c r="I9" s="99" t="s">
        <v>65</v>
      </c>
      <c r="J9" s="76">
        <v>1</v>
      </c>
      <c r="K9" s="77">
        <v>5</v>
      </c>
      <c r="L9" s="78" t="s">
        <v>66</v>
      </c>
      <c r="M9" s="76"/>
      <c r="N9" s="77"/>
      <c r="O9" s="99"/>
      <c r="P9" s="76"/>
      <c r="Q9" s="77"/>
      <c r="R9" s="78"/>
      <c r="S9" s="298">
        <f>SUM(G9,J9,M9,P9)*15</f>
        <v>30</v>
      </c>
      <c r="T9" s="97">
        <f t="shared" ref="T9:T12" si="0">SUM(H9,K9,N9,Q9)</f>
        <v>10</v>
      </c>
    </row>
    <row r="10" spans="1:20" ht="13.5" customHeight="1" thickBot="1" x14ac:dyDescent="0.3">
      <c r="A10" s="135" t="s">
        <v>67</v>
      </c>
      <c r="B10" s="81" t="s">
        <v>68</v>
      </c>
      <c r="C10" s="82" t="s">
        <v>69</v>
      </c>
      <c r="D10" s="82" t="s">
        <v>70</v>
      </c>
      <c r="E10" s="82" t="s">
        <v>71</v>
      </c>
      <c r="F10" s="83">
        <v>60</v>
      </c>
      <c r="G10" s="104">
        <v>1</v>
      </c>
      <c r="H10" s="105">
        <v>5</v>
      </c>
      <c r="I10" s="106" t="s">
        <v>72</v>
      </c>
      <c r="J10" s="104">
        <v>1</v>
      </c>
      <c r="K10" s="105">
        <v>5</v>
      </c>
      <c r="L10" s="107" t="s">
        <v>73</v>
      </c>
      <c r="M10" s="104">
        <v>1</v>
      </c>
      <c r="N10" s="105">
        <v>5</v>
      </c>
      <c r="O10" s="106" t="s">
        <v>74</v>
      </c>
      <c r="P10" s="104">
        <v>1</v>
      </c>
      <c r="Q10" s="105">
        <v>5</v>
      </c>
      <c r="R10" s="107" t="s">
        <v>75</v>
      </c>
      <c r="S10" s="299">
        <f>SUM(G10,J10,M10,P10)*15</f>
        <v>60</v>
      </c>
      <c r="T10" s="85">
        <f t="shared" si="0"/>
        <v>20</v>
      </c>
    </row>
    <row r="11" spans="1:20" ht="13.5" customHeight="1" x14ac:dyDescent="0.25">
      <c r="A11" s="118" t="s">
        <v>76</v>
      </c>
      <c r="B11" s="87" t="s">
        <v>77</v>
      </c>
      <c r="C11" s="88"/>
      <c r="D11" s="88" t="s">
        <v>78</v>
      </c>
      <c r="E11" s="88" t="s">
        <v>79</v>
      </c>
      <c r="F11" s="89">
        <v>45</v>
      </c>
      <c r="G11" s="170">
        <v>2</v>
      </c>
      <c r="H11" s="171">
        <v>3</v>
      </c>
      <c r="I11" s="71" t="s">
        <v>80</v>
      </c>
      <c r="J11" s="170">
        <v>2</v>
      </c>
      <c r="K11" s="171">
        <v>3</v>
      </c>
      <c r="L11" s="71" t="s">
        <v>81</v>
      </c>
      <c r="M11" s="170"/>
      <c r="N11" s="171"/>
      <c r="O11" s="71"/>
      <c r="P11" s="170"/>
      <c r="Q11" s="171"/>
      <c r="R11" s="71"/>
      <c r="S11" s="300">
        <f t="shared" ref="S11:S12" si="1">SUM(G11,J11,M11,P11)*15</f>
        <v>60</v>
      </c>
      <c r="T11" s="93">
        <f t="shared" si="0"/>
        <v>6</v>
      </c>
    </row>
    <row r="12" spans="1:20" ht="13.5" customHeight="1" x14ac:dyDescent="0.25">
      <c r="A12" s="72" t="s">
        <v>82</v>
      </c>
      <c r="B12" s="73" t="s">
        <v>83</v>
      </c>
      <c r="C12" s="74" t="s">
        <v>84</v>
      </c>
      <c r="D12" s="74" t="s">
        <v>85</v>
      </c>
      <c r="E12" s="74" t="s">
        <v>86</v>
      </c>
      <c r="F12" s="75">
        <v>45</v>
      </c>
      <c r="G12" s="76">
        <v>2</v>
      </c>
      <c r="H12" s="77">
        <v>2</v>
      </c>
      <c r="I12" s="78" t="s">
        <v>87</v>
      </c>
      <c r="J12" s="76">
        <v>2</v>
      </c>
      <c r="K12" s="77">
        <v>2</v>
      </c>
      <c r="L12" s="78" t="s">
        <v>88</v>
      </c>
      <c r="M12" s="76"/>
      <c r="N12" s="77"/>
      <c r="O12" s="78"/>
      <c r="P12" s="76"/>
      <c r="Q12" s="77"/>
      <c r="R12" s="78"/>
      <c r="S12" s="301">
        <f t="shared" si="1"/>
        <v>60</v>
      </c>
      <c r="T12" s="80">
        <f t="shared" si="0"/>
        <v>4</v>
      </c>
    </row>
    <row r="13" spans="1:20" ht="13.5" customHeight="1" thickBot="1" x14ac:dyDescent="0.3">
      <c r="A13" s="135" t="s">
        <v>89</v>
      </c>
      <c r="B13" s="81" t="s">
        <v>90</v>
      </c>
      <c r="C13" s="82" t="s">
        <v>91</v>
      </c>
      <c r="D13" s="82" t="s">
        <v>92</v>
      </c>
      <c r="E13" s="82" t="s">
        <v>93</v>
      </c>
      <c r="F13" s="83">
        <v>45</v>
      </c>
      <c r="G13" s="104"/>
      <c r="H13" s="105"/>
      <c r="I13" s="107"/>
      <c r="J13" s="104"/>
      <c r="K13" s="105"/>
      <c r="L13" s="107"/>
      <c r="M13" s="104">
        <v>2</v>
      </c>
      <c r="N13" s="105">
        <v>2</v>
      </c>
      <c r="O13" s="107" t="s">
        <v>94</v>
      </c>
      <c r="P13" s="104">
        <v>2</v>
      </c>
      <c r="Q13" s="105">
        <v>2</v>
      </c>
      <c r="R13" s="107" t="s">
        <v>95</v>
      </c>
      <c r="S13" s="302">
        <f>SUM(G13,J13,M13,P13)*15</f>
        <v>60</v>
      </c>
      <c r="T13" s="85">
        <f>SUM(H13,K13,N13,Q13)</f>
        <v>4</v>
      </c>
    </row>
    <row r="14" spans="1:20" ht="13.5" customHeight="1" thickTop="1" thickBot="1" x14ac:dyDescent="0.3">
      <c r="A14" s="357" t="s">
        <v>96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9"/>
    </row>
    <row r="15" spans="1:20" ht="13.5" customHeight="1" thickBot="1" x14ac:dyDescent="0.3">
      <c r="A15" s="136" t="s">
        <v>97</v>
      </c>
      <c r="B15" s="137"/>
      <c r="C15" s="138"/>
      <c r="D15" s="138"/>
      <c r="E15" s="138"/>
      <c r="F15" s="139"/>
      <c r="G15" s="90"/>
      <c r="H15" s="91">
        <v>6</v>
      </c>
      <c r="I15" s="92"/>
      <c r="J15" s="90"/>
      <c r="K15" s="91">
        <v>6</v>
      </c>
      <c r="L15" s="92"/>
      <c r="M15" s="90"/>
      <c r="N15" s="91">
        <v>7</v>
      </c>
      <c r="O15" s="92"/>
      <c r="P15" s="90"/>
      <c r="Q15" s="91">
        <v>6</v>
      </c>
      <c r="R15" s="175"/>
      <c r="S15" s="303"/>
      <c r="T15" s="149">
        <f t="shared" ref="T15" si="2">SUM(H15,K15,N15,Q15)</f>
        <v>25</v>
      </c>
    </row>
    <row r="16" spans="1:20" ht="13.5" customHeight="1" thickTop="1" thickBot="1" x14ac:dyDescent="0.3">
      <c r="A16" s="161" t="s">
        <v>98</v>
      </c>
      <c r="B16" s="153" t="s">
        <v>99</v>
      </c>
      <c r="C16" s="154"/>
      <c r="D16" s="154"/>
      <c r="E16" s="154" t="s">
        <v>100</v>
      </c>
      <c r="F16" s="155"/>
      <c r="G16" s="156"/>
      <c r="H16" s="157"/>
      <c r="I16" s="158"/>
      <c r="J16" s="156"/>
      <c r="K16" s="157"/>
      <c r="L16" s="158"/>
      <c r="M16" s="156">
        <v>0</v>
      </c>
      <c r="N16" s="157">
        <v>7</v>
      </c>
      <c r="O16" s="158" t="s">
        <v>3476</v>
      </c>
      <c r="P16" s="156">
        <v>0</v>
      </c>
      <c r="Q16" s="157">
        <v>8</v>
      </c>
      <c r="R16" s="159" t="s">
        <v>3476</v>
      </c>
      <c r="S16" s="304">
        <f t="shared" ref="S16" si="3">SUM(G16,J16,M16,P16)*15</f>
        <v>0</v>
      </c>
      <c r="T16" s="160">
        <f>SUM(H16,K16,N16,,Q16)</f>
        <v>15</v>
      </c>
    </row>
    <row r="17" spans="1:20" ht="13.5" customHeight="1" thickTop="1" thickBot="1" x14ac:dyDescent="0.3">
      <c r="A17" s="354" t="s">
        <v>101</v>
      </c>
      <c r="B17" s="355"/>
      <c r="C17" s="355"/>
      <c r="D17" s="355"/>
      <c r="E17" s="355"/>
      <c r="F17" s="356"/>
      <c r="G17" s="305">
        <f>SUM(G8:G16)</f>
        <v>8</v>
      </c>
      <c r="H17" s="23">
        <f>SUM(H8:H16)</f>
        <v>30</v>
      </c>
      <c r="I17" s="24"/>
      <c r="J17" s="305">
        <f>SUM(J8:J16)</f>
        <v>8</v>
      </c>
      <c r="K17" s="23">
        <f>SUM(K8:K16)</f>
        <v>30</v>
      </c>
      <c r="L17" s="24"/>
      <c r="M17" s="305">
        <f>SUM(M8:M16)</f>
        <v>5</v>
      </c>
      <c r="N17" s="23">
        <f>SUM(N8:N16)</f>
        <v>30</v>
      </c>
      <c r="O17" s="24"/>
      <c r="P17" s="305">
        <f>SUM(P8:P16)</f>
        <v>5</v>
      </c>
      <c r="Q17" s="23">
        <f>SUM(Q8:Q16)</f>
        <v>30</v>
      </c>
      <c r="R17" s="24"/>
      <c r="S17" s="306">
        <f>SUM(S8:S16)</f>
        <v>390</v>
      </c>
      <c r="T17" s="25">
        <f>SUM(T8:T16)</f>
        <v>120</v>
      </c>
    </row>
    <row r="18" spans="1:20" ht="12.6" thickTop="1" x14ac:dyDescent="0.25"/>
    <row r="19" spans="1:20" x14ac:dyDescent="0.25">
      <c r="A19" s="1" t="s">
        <v>102</v>
      </c>
      <c r="S19" s="1"/>
    </row>
    <row r="20" spans="1:20" x14ac:dyDescent="0.25">
      <c r="A20" s="229" t="s">
        <v>3448</v>
      </c>
      <c r="S20" s="1"/>
    </row>
    <row r="21" spans="1:20" x14ac:dyDescent="0.25">
      <c r="A21" s="1" t="s">
        <v>103</v>
      </c>
      <c r="S21" s="1"/>
    </row>
    <row r="22" spans="1:20" x14ac:dyDescent="0.25">
      <c r="S22" s="1"/>
      <c r="T22" s="117"/>
    </row>
    <row r="23" spans="1:20" x14ac:dyDescent="0.2">
      <c r="A23" s="174" t="s">
        <v>104</v>
      </c>
      <c r="S23" s="1"/>
      <c r="T23" s="117"/>
    </row>
    <row r="24" spans="1:20" x14ac:dyDescent="0.2">
      <c r="A24" s="116" t="s">
        <v>105</v>
      </c>
      <c r="F24" s="229" t="s">
        <v>3449</v>
      </c>
      <c r="G24" s="116"/>
      <c r="K24" s="1" t="s">
        <v>107</v>
      </c>
      <c r="M24" s="116"/>
      <c r="N24" s="116"/>
      <c r="P24" s="116" t="s">
        <v>108</v>
      </c>
      <c r="R24" s="116"/>
      <c r="S24" s="1"/>
    </row>
    <row r="25" spans="1:20" x14ac:dyDescent="0.2">
      <c r="A25" s="116" t="s">
        <v>109</v>
      </c>
      <c r="F25" s="1" t="s">
        <v>110</v>
      </c>
      <c r="G25" s="116"/>
      <c r="K25" s="1" t="s">
        <v>111</v>
      </c>
      <c r="M25" s="116"/>
      <c r="N25" s="116"/>
      <c r="P25" s="116" t="s">
        <v>112</v>
      </c>
      <c r="R25" s="116"/>
      <c r="S25" s="1"/>
    </row>
    <row r="26" spans="1:20" x14ac:dyDescent="0.2">
      <c r="A26" s="1" t="s">
        <v>113</v>
      </c>
      <c r="F26" s="1" t="s">
        <v>114</v>
      </c>
      <c r="K26" s="1" t="s">
        <v>115</v>
      </c>
      <c r="P26" s="1" t="s">
        <v>116</v>
      </c>
      <c r="S26" s="1"/>
    </row>
    <row r="27" spans="1:20" x14ac:dyDescent="0.2">
      <c r="A27" s="1" t="s">
        <v>117</v>
      </c>
      <c r="K27" s="1" t="s">
        <v>118</v>
      </c>
      <c r="S27" s="1"/>
    </row>
    <row r="28" spans="1:20" x14ac:dyDescent="0.2">
      <c r="A28" s="1" t="s">
        <v>119</v>
      </c>
      <c r="K28" s="1" t="s">
        <v>120</v>
      </c>
      <c r="S28" s="1"/>
    </row>
    <row r="29" spans="1:20" x14ac:dyDescent="0.2">
      <c r="S29" s="1"/>
    </row>
    <row r="30" spans="1:20" x14ac:dyDescent="0.2">
      <c r="A30" s="174" t="s">
        <v>121</v>
      </c>
    </row>
    <row r="31" spans="1:20" x14ac:dyDescent="0.2">
      <c r="A31" s="1" t="s">
        <v>122</v>
      </c>
      <c r="S31" s="1"/>
    </row>
    <row r="32" spans="1:20" x14ac:dyDescent="0.2">
      <c r="A32" s="1" t="s">
        <v>123</v>
      </c>
      <c r="S32" s="1"/>
    </row>
    <row r="33" spans="1:19" x14ac:dyDescent="0.2">
      <c r="A33" s="229" t="s">
        <v>3450</v>
      </c>
      <c r="S33" s="1"/>
    </row>
    <row r="34" spans="1:19" x14ac:dyDescent="0.2">
      <c r="A34" s="1" t="s">
        <v>124</v>
      </c>
      <c r="S34" s="1"/>
    </row>
  </sheetData>
  <mergeCells count="21">
    <mergeCell ref="A4:F4"/>
    <mergeCell ref="A1:T1"/>
    <mergeCell ref="A2:T2"/>
    <mergeCell ref="G4:R4"/>
    <mergeCell ref="S4:T4"/>
    <mergeCell ref="A3:T3"/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1888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1889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1890</v>
      </c>
      <c r="B4" s="373"/>
      <c r="C4" s="373"/>
      <c r="D4" s="373"/>
      <c r="E4" s="373"/>
      <c r="F4" s="374"/>
      <c r="G4" s="369" t="s">
        <v>1891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1892</v>
      </c>
      <c r="B5" s="377" t="s">
        <v>1893</v>
      </c>
      <c r="C5" s="379" t="s">
        <v>1894</v>
      </c>
      <c r="D5" s="379" t="s">
        <v>1895</v>
      </c>
      <c r="E5" s="379" t="s">
        <v>1896</v>
      </c>
      <c r="F5" s="367" t="s">
        <v>1897</v>
      </c>
      <c r="G5" s="369" t="s">
        <v>1898</v>
      </c>
      <c r="H5" s="370"/>
      <c r="I5" s="371"/>
      <c r="J5" s="369" t="s">
        <v>1899</v>
      </c>
      <c r="K5" s="370"/>
      <c r="L5" s="371"/>
      <c r="M5" s="369" t="s">
        <v>1900</v>
      </c>
      <c r="N5" s="370"/>
      <c r="O5" s="371"/>
      <c r="P5" s="372" t="s">
        <v>1901</v>
      </c>
      <c r="Q5" s="373"/>
      <c r="R5" s="374"/>
      <c r="S5" s="360" t="s">
        <v>1902</v>
      </c>
      <c r="T5" s="362" t="s">
        <v>1903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1904</v>
      </c>
      <c r="H6" s="19" t="s">
        <v>1905</v>
      </c>
      <c r="I6" s="196" t="s">
        <v>1906</v>
      </c>
      <c r="J6" s="2" t="s">
        <v>1907</v>
      </c>
      <c r="K6" s="19" t="s">
        <v>1908</v>
      </c>
      <c r="L6" s="196" t="s">
        <v>1909</v>
      </c>
      <c r="M6" s="2" t="s">
        <v>1910</v>
      </c>
      <c r="N6" s="19" t="s">
        <v>1911</v>
      </c>
      <c r="O6" s="196" t="s">
        <v>1912</v>
      </c>
      <c r="P6" s="2" t="s">
        <v>1913</v>
      </c>
      <c r="Q6" s="19" t="s">
        <v>1914</v>
      </c>
      <c r="R6" s="20" t="s">
        <v>1915</v>
      </c>
      <c r="S6" s="361"/>
      <c r="T6" s="363"/>
    </row>
    <row r="7" spans="1:20" ht="13.5" customHeight="1" thickTop="1" thickBot="1" x14ac:dyDescent="0.3">
      <c r="A7" s="397" t="s">
        <v>1916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1917</v>
      </c>
      <c r="B8" s="44" t="s">
        <v>1918</v>
      </c>
      <c r="C8" s="45" t="s">
        <v>1919</v>
      </c>
      <c r="D8" s="45" t="s">
        <v>1920</v>
      </c>
      <c r="E8" s="194" t="s">
        <v>1921</v>
      </c>
      <c r="F8" s="10">
        <v>60</v>
      </c>
      <c r="G8" s="61">
        <v>2</v>
      </c>
      <c r="H8" s="62">
        <v>9</v>
      </c>
      <c r="I8" s="63" t="s">
        <v>1922</v>
      </c>
      <c r="J8" s="61">
        <v>2</v>
      </c>
      <c r="K8" s="62">
        <v>9</v>
      </c>
      <c r="L8" s="121" t="s">
        <v>1923</v>
      </c>
      <c r="M8" s="61">
        <v>2</v>
      </c>
      <c r="N8" s="62">
        <v>9</v>
      </c>
      <c r="O8" s="63" t="s">
        <v>1924</v>
      </c>
      <c r="P8" s="61">
        <v>2</v>
      </c>
      <c r="Q8" s="62">
        <v>9</v>
      </c>
      <c r="R8" s="121" t="s">
        <v>1925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72" t="s">
        <v>1926</v>
      </c>
      <c r="B9" s="48" t="s">
        <v>1927</v>
      </c>
      <c r="C9" s="49" t="s">
        <v>1928</v>
      </c>
      <c r="D9" s="49" t="s">
        <v>1929</v>
      </c>
      <c r="E9" s="148" t="s">
        <v>1930</v>
      </c>
      <c r="F9" s="11">
        <v>60</v>
      </c>
      <c r="G9" s="3">
        <v>1</v>
      </c>
      <c r="H9" s="4">
        <v>3</v>
      </c>
      <c r="I9" s="5" t="s">
        <v>1931</v>
      </c>
      <c r="J9" s="3">
        <v>1</v>
      </c>
      <c r="K9" s="4">
        <v>3</v>
      </c>
      <c r="L9" s="78" t="s">
        <v>1932</v>
      </c>
      <c r="M9" s="3">
        <v>1</v>
      </c>
      <c r="N9" s="4">
        <v>3</v>
      </c>
      <c r="O9" s="5" t="s">
        <v>1933</v>
      </c>
      <c r="P9" s="3">
        <v>1</v>
      </c>
      <c r="Q9" s="4">
        <v>3</v>
      </c>
      <c r="R9" s="78" t="s">
        <v>1934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1935</v>
      </c>
      <c r="B10" s="48" t="s">
        <v>1936</v>
      </c>
      <c r="C10" s="49" t="s">
        <v>1937</v>
      </c>
      <c r="D10" s="49" t="s">
        <v>1938</v>
      </c>
      <c r="E10" s="148" t="s">
        <v>1939</v>
      </c>
      <c r="F10" s="11">
        <v>60</v>
      </c>
      <c r="G10" s="3">
        <v>6</v>
      </c>
      <c r="H10" s="4">
        <v>3</v>
      </c>
      <c r="I10" s="5" t="s">
        <v>1940</v>
      </c>
      <c r="J10" s="3">
        <v>6</v>
      </c>
      <c r="K10" s="4">
        <v>3</v>
      </c>
      <c r="L10" s="13" t="s">
        <v>1941</v>
      </c>
      <c r="M10" s="3">
        <v>6</v>
      </c>
      <c r="N10" s="4">
        <v>3</v>
      </c>
      <c r="O10" s="5" t="s">
        <v>1942</v>
      </c>
      <c r="P10" s="3">
        <v>6</v>
      </c>
      <c r="Q10" s="4">
        <v>3</v>
      </c>
      <c r="R10" s="13" t="s">
        <v>1943</v>
      </c>
      <c r="S10" s="308">
        <f t="shared" si="0"/>
        <v>360</v>
      </c>
      <c r="T10" s="21">
        <f t="shared" si="1"/>
        <v>12</v>
      </c>
    </row>
    <row r="11" spans="1:20" ht="13.5" customHeight="1" x14ac:dyDescent="0.25">
      <c r="A11" s="72" t="s">
        <v>1944</v>
      </c>
      <c r="B11" s="73" t="s">
        <v>3488</v>
      </c>
      <c r="C11" s="49" t="s">
        <v>1945</v>
      </c>
      <c r="D11" s="49" t="s">
        <v>1946</v>
      </c>
      <c r="E11" s="148" t="s">
        <v>1947</v>
      </c>
      <c r="F11" s="11">
        <v>60</v>
      </c>
      <c r="G11" s="6">
        <v>0</v>
      </c>
      <c r="H11" s="7">
        <v>2</v>
      </c>
      <c r="I11" s="8" t="s">
        <v>1948</v>
      </c>
      <c r="J11" s="6">
        <v>0</v>
      </c>
      <c r="K11" s="4">
        <v>2</v>
      </c>
      <c r="L11" s="9" t="s">
        <v>1949</v>
      </c>
      <c r="M11" s="6">
        <v>0</v>
      </c>
      <c r="N11" s="7">
        <v>2</v>
      </c>
      <c r="O11" s="8" t="s">
        <v>1950</v>
      </c>
      <c r="P11" s="6"/>
      <c r="Q11" s="4"/>
      <c r="R11" s="9"/>
      <c r="S11" s="308">
        <f t="shared" si="0"/>
        <v>0</v>
      </c>
      <c r="T11" s="21">
        <f t="shared" si="1"/>
        <v>6</v>
      </c>
    </row>
    <row r="12" spans="1:20" ht="13.5" customHeight="1" x14ac:dyDescent="0.25">
      <c r="A12" s="72" t="s">
        <v>1951</v>
      </c>
      <c r="B12" s="48" t="s">
        <v>1952</v>
      </c>
      <c r="C12" s="49" t="s">
        <v>1953</v>
      </c>
      <c r="D12" s="49" t="s">
        <v>1954</v>
      </c>
      <c r="E12" s="148" t="s">
        <v>1955</v>
      </c>
      <c r="F12" s="11">
        <v>60</v>
      </c>
      <c r="G12" s="3">
        <v>1</v>
      </c>
      <c r="H12" s="4">
        <v>2</v>
      </c>
      <c r="I12" s="5" t="s">
        <v>1956</v>
      </c>
      <c r="J12" s="3">
        <v>1</v>
      </c>
      <c r="K12" s="4">
        <v>2</v>
      </c>
      <c r="L12" s="13" t="s">
        <v>1957</v>
      </c>
      <c r="M12" s="3">
        <v>1</v>
      </c>
      <c r="N12" s="4">
        <v>2</v>
      </c>
      <c r="O12" s="5" t="s">
        <v>1958</v>
      </c>
      <c r="P12" s="3">
        <v>1</v>
      </c>
      <c r="Q12" s="4">
        <v>2</v>
      </c>
      <c r="R12" s="13" t="s">
        <v>1959</v>
      </c>
      <c r="S12" s="308">
        <f t="shared" si="0"/>
        <v>60</v>
      </c>
      <c r="T12" s="21">
        <f t="shared" si="1"/>
        <v>8</v>
      </c>
    </row>
    <row r="13" spans="1:20" ht="13.5" customHeight="1" thickBot="1" x14ac:dyDescent="0.3">
      <c r="A13" s="94" t="s">
        <v>1960</v>
      </c>
      <c r="B13" s="55" t="s">
        <v>1961</v>
      </c>
      <c r="C13" s="58" t="s">
        <v>1962</v>
      </c>
      <c r="D13" s="58" t="s">
        <v>1963</v>
      </c>
      <c r="E13" s="190" t="s">
        <v>1964</v>
      </c>
      <c r="F13" s="12">
        <v>60</v>
      </c>
      <c r="G13" s="14">
        <v>1</v>
      </c>
      <c r="H13" s="15">
        <v>2</v>
      </c>
      <c r="I13" s="32" t="s">
        <v>1965</v>
      </c>
      <c r="J13" s="14">
        <v>1</v>
      </c>
      <c r="K13" s="15">
        <v>2</v>
      </c>
      <c r="L13" s="16" t="s">
        <v>1966</v>
      </c>
      <c r="M13" s="14"/>
      <c r="N13" s="15"/>
      <c r="O13" s="32"/>
      <c r="P13" s="14"/>
      <c r="Q13" s="15"/>
      <c r="R13" s="16"/>
      <c r="S13" s="312">
        <f t="shared" si="0"/>
        <v>30</v>
      </c>
      <c r="T13" s="22">
        <f t="shared" si="1"/>
        <v>4</v>
      </c>
    </row>
    <row r="14" spans="1:20" ht="13.5" customHeight="1" x14ac:dyDescent="0.25">
      <c r="A14" s="86" t="s">
        <v>1967</v>
      </c>
      <c r="B14" s="87" t="s">
        <v>1968</v>
      </c>
      <c r="C14" s="102"/>
      <c r="D14" s="102" t="s">
        <v>1969</v>
      </c>
      <c r="E14" s="102" t="s">
        <v>1970</v>
      </c>
      <c r="F14" s="103">
        <v>45</v>
      </c>
      <c r="G14" s="90">
        <v>2</v>
      </c>
      <c r="H14" s="91">
        <v>3</v>
      </c>
      <c r="I14" s="92" t="s">
        <v>1971</v>
      </c>
      <c r="J14" s="90">
        <v>2</v>
      </c>
      <c r="K14" s="91">
        <v>3</v>
      </c>
      <c r="L14" s="92" t="s">
        <v>1972</v>
      </c>
      <c r="M14" s="90"/>
      <c r="N14" s="91"/>
      <c r="O14" s="92"/>
      <c r="P14" s="90"/>
      <c r="Q14" s="91"/>
      <c r="R14" s="92"/>
      <c r="S14" s="313">
        <f t="shared" si="0"/>
        <v>60</v>
      </c>
      <c r="T14" s="97">
        <f t="shared" si="1"/>
        <v>6</v>
      </c>
    </row>
    <row r="15" spans="1:20" ht="13.5" customHeight="1" x14ac:dyDescent="0.25">
      <c r="A15" s="72" t="s">
        <v>1973</v>
      </c>
      <c r="B15" s="73" t="s">
        <v>1974</v>
      </c>
      <c r="C15" s="74" t="s">
        <v>1975</v>
      </c>
      <c r="D15" s="74" t="s">
        <v>1976</v>
      </c>
      <c r="E15" s="74" t="s">
        <v>1977</v>
      </c>
      <c r="F15" s="75">
        <v>45</v>
      </c>
      <c r="G15" s="76">
        <v>2</v>
      </c>
      <c r="H15" s="77">
        <v>2</v>
      </c>
      <c r="I15" s="78" t="s">
        <v>1978</v>
      </c>
      <c r="J15" s="76">
        <v>2</v>
      </c>
      <c r="K15" s="77">
        <v>2</v>
      </c>
      <c r="L15" s="78" t="s">
        <v>1979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1980</v>
      </c>
      <c r="B16" s="46" t="s">
        <v>1981</v>
      </c>
      <c r="C16" s="110" t="s">
        <v>1982</v>
      </c>
      <c r="D16" s="110" t="s">
        <v>1983</v>
      </c>
      <c r="E16" s="110" t="s">
        <v>1984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1985</v>
      </c>
      <c r="P16" s="112">
        <v>2</v>
      </c>
      <c r="Q16" s="113">
        <v>2</v>
      </c>
      <c r="R16" s="114" t="s">
        <v>1986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1987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1988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3"/>
      <c r="T18" s="149">
        <f t="shared" ref="T18" si="2">SUM(H18,K18,N18,Q18)</f>
        <v>13</v>
      </c>
    </row>
    <row r="19" spans="1:20" ht="13.5" customHeight="1" thickTop="1" thickBot="1" x14ac:dyDescent="0.3">
      <c r="A19" s="161" t="s">
        <v>1989</v>
      </c>
      <c r="B19" s="153" t="s">
        <v>1990</v>
      </c>
      <c r="C19" s="154"/>
      <c r="D19" s="154"/>
      <c r="E19" s="154" t="s">
        <v>1991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1992</v>
      </c>
      <c r="B20" s="393"/>
      <c r="C20" s="393"/>
      <c r="D20" s="393"/>
      <c r="E20" s="393"/>
      <c r="F20" s="394"/>
      <c r="G20" s="305">
        <f>SUM(G7:G19)</f>
        <v>15</v>
      </c>
      <c r="H20" s="23">
        <f t="shared" ref="H20:T20" si="4">SUM(H7:H19)</f>
        <v>30</v>
      </c>
      <c r="I20" s="24"/>
      <c r="J20" s="305">
        <f t="shared" si="4"/>
        <v>15</v>
      </c>
      <c r="K20" s="23">
        <f t="shared" si="4"/>
        <v>30</v>
      </c>
      <c r="L20" s="24"/>
      <c r="M20" s="305">
        <f t="shared" si="4"/>
        <v>12</v>
      </c>
      <c r="N20" s="23">
        <f t="shared" si="4"/>
        <v>30</v>
      </c>
      <c r="O20" s="24"/>
      <c r="P20" s="305">
        <f t="shared" si="4"/>
        <v>12</v>
      </c>
      <c r="Q20" s="23">
        <f t="shared" si="4"/>
        <v>30</v>
      </c>
      <c r="R20" s="24"/>
      <c r="S20" s="306">
        <f t="shared" si="4"/>
        <v>810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1993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1994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1995</v>
      </c>
      <c r="B4" s="373"/>
      <c r="C4" s="373"/>
      <c r="D4" s="373"/>
      <c r="E4" s="373"/>
      <c r="F4" s="374"/>
      <c r="G4" s="369" t="s">
        <v>1996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1997</v>
      </c>
      <c r="B5" s="377" t="s">
        <v>1998</v>
      </c>
      <c r="C5" s="379" t="s">
        <v>1999</v>
      </c>
      <c r="D5" s="379" t="s">
        <v>2000</v>
      </c>
      <c r="E5" s="379" t="s">
        <v>2001</v>
      </c>
      <c r="F5" s="367" t="s">
        <v>2002</v>
      </c>
      <c r="G5" s="369" t="s">
        <v>2003</v>
      </c>
      <c r="H5" s="370"/>
      <c r="I5" s="371"/>
      <c r="J5" s="369" t="s">
        <v>2004</v>
      </c>
      <c r="K5" s="370"/>
      <c r="L5" s="371"/>
      <c r="M5" s="369" t="s">
        <v>2005</v>
      </c>
      <c r="N5" s="370"/>
      <c r="O5" s="371"/>
      <c r="P5" s="372" t="s">
        <v>2006</v>
      </c>
      <c r="Q5" s="373"/>
      <c r="R5" s="374"/>
      <c r="S5" s="360" t="s">
        <v>2007</v>
      </c>
      <c r="T5" s="362" t="s">
        <v>2008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2009</v>
      </c>
      <c r="H6" s="19" t="s">
        <v>2010</v>
      </c>
      <c r="I6" s="196" t="s">
        <v>2011</v>
      </c>
      <c r="J6" s="2" t="s">
        <v>2012</v>
      </c>
      <c r="K6" s="19" t="s">
        <v>2013</v>
      </c>
      <c r="L6" s="196" t="s">
        <v>2014</v>
      </c>
      <c r="M6" s="2" t="s">
        <v>2015</v>
      </c>
      <c r="N6" s="19" t="s">
        <v>2016</v>
      </c>
      <c r="O6" s="196" t="s">
        <v>2017</v>
      </c>
      <c r="P6" s="2" t="s">
        <v>2018</v>
      </c>
      <c r="Q6" s="19" t="s">
        <v>2019</v>
      </c>
      <c r="R6" s="20" t="s">
        <v>2020</v>
      </c>
      <c r="S6" s="361"/>
      <c r="T6" s="363"/>
    </row>
    <row r="7" spans="1:20" ht="13.5" customHeight="1" thickTop="1" thickBot="1" x14ac:dyDescent="0.3">
      <c r="A7" s="397" t="s">
        <v>2021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5">
      <c r="A8" s="122" t="s">
        <v>2022</v>
      </c>
      <c r="B8" s="44" t="s">
        <v>2023</v>
      </c>
      <c r="C8" s="45" t="s">
        <v>2024</v>
      </c>
      <c r="D8" s="45" t="s">
        <v>2025</v>
      </c>
      <c r="E8" s="194" t="s">
        <v>2026</v>
      </c>
      <c r="F8" s="10">
        <v>60</v>
      </c>
      <c r="G8" s="61">
        <v>2</v>
      </c>
      <c r="H8" s="62">
        <v>9</v>
      </c>
      <c r="I8" s="63" t="s">
        <v>2027</v>
      </c>
      <c r="J8" s="61">
        <v>2</v>
      </c>
      <c r="K8" s="62">
        <v>9</v>
      </c>
      <c r="L8" s="121" t="s">
        <v>2028</v>
      </c>
      <c r="M8" s="61">
        <v>2</v>
      </c>
      <c r="N8" s="62">
        <v>9</v>
      </c>
      <c r="O8" s="63" t="s">
        <v>2029</v>
      </c>
      <c r="P8" s="61">
        <v>2</v>
      </c>
      <c r="Q8" s="62">
        <v>9</v>
      </c>
      <c r="R8" s="121" t="s">
        <v>2030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72" t="s">
        <v>2031</v>
      </c>
      <c r="B9" s="48" t="s">
        <v>2032</v>
      </c>
      <c r="C9" s="49" t="s">
        <v>2033</v>
      </c>
      <c r="D9" s="49" t="s">
        <v>2034</v>
      </c>
      <c r="E9" s="148" t="s">
        <v>2035</v>
      </c>
      <c r="F9" s="11">
        <v>60</v>
      </c>
      <c r="G9" s="3">
        <v>1</v>
      </c>
      <c r="H9" s="4">
        <v>3</v>
      </c>
      <c r="I9" s="5" t="s">
        <v>2036</v>
      </c>
      <c r="J9" s="3">
        <v>1</v>
      </c>
      <c r="K9" s="4">
        <v>3</v>
      </c>
      <c r="L9" s="78" t="s">
        <v>2037</v>
      </c>
      <c r="M9" s="3">
        <v>1</v>
      </c>
      <c r="N9" s="4">
        <v>3</v>
      </c>
      <c r="O9" s="5" t="s">
        <v>2038</v>
      </c>
      <c r="P9" s="3">
        <v>1</v>
      </c>
      <c r="Q9" s="4">
        <v>3</v>
      </c>
      <c r="R9" s="78" t="s">
        <v>2039</v>
      </c>
      <c r="S9" s="308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5">
      <c r="A10" s="72" t="s">
        <v>2040</v>
      </c>
      <c r="B10" s="48" t="s">
        <v>2041</v>
      </c>
      <c r="C10" s="49" t="s">
        <v>2042</v>
      </c>
      <c r="D10" s="49" t="s">
        <v>2043</v>
      </c>
      <c r="E10" s="148" t="s">
        <v>2044</v>
      </c>
      <c r="F10" s="11">
        <v>60</v>
      </c>
      <c r="G10" s="3">
        <v>4</v>
      </c>
      <c r="H10" s="4">
        <v>3</v>
      </c>
      <c r="I10" s="5" t="s">
        <v>2045</v>
      </c>
      <c r="J10" s="3">
        <v>4</v>
      </c>
      <c r="K10" s="4">
        <v>3</v>
      </c>
      <c r="L10" s="13" t="s">
        <v>2046</v>
      </c>
      <c r="M10" s="3">
        <v>4</v>
      </c>
      <c r="N10" s="4">
        <v>3</v>
      </c>
      <c r="O10" s="5" t="s">
        <v>2047</v>
      </c>
      <c r="P10" s="3">
        <v>4</v>
      </c>
      <c r="Q10" s="4">
        <v>3</v>
      </c>
      <c r="R10" s="13" t="s">
        <v>2048</v>
      </c>
      <c r="S10" s="308">
        <f t="shared" si="0"/>
        <v>240</v>
      </c>
      <c r="T10" s="21">
        <f t="shared" si="1"/>
        <v>12</v>
      </c>
    </row>
    <row r="11" spans="1:20" ht="13.5" customHeight="1" x14ac:dyDescent="0.25">
      <c r="A11" s="72" t="s">
        <v>2049</v>
      </c>
      <c r="B11" s="73" t="s">
        <v>3488</v>
      </c>
      <c r="C11" s="49" t="s">
        <v>2050</v>
      </c>
      <c r="D11" s="49" t="s">
        <v>2051</v>
      </c>
      <c r="E11" s="148" t="s">
        <v>2052</v>
      </c>
      <c r="F11" s="11">
        <v>60</v>
      </c>
      <c r="G11" s="6">
        <v>0</v>
      </c>
      <c r="H11" s="7">
        <v>2</v>
      </c>
      <c r="I11" s="8" t="s">
        <v>2053</v>
      </c>
      <c r="J11" s="6">
        <v>0</v>
      </c>
      <c r="K11" s="4">
        <v>2</v>
      </c>
      <c r="L11" s="9" t="s">
        <v>2054</v>
      </c>
      <c r="M11" s="6">
        <v>0</v>
      </c>
      <c r="N11" s="7">
        <v>2</v>
      </c>
      <c r="O11" s="8" t="s">
        <v>2055</v>
      </c>
      <c r="P11" s="3"/>
      <c r="Q11" s="4"/>
      <c r="R11" s="13"/>
      <c r="S11" s="308">
        <f t="shared" si="0"/>
        <v>0</v>
      </c>
      <c r="T11" s="21">
        <f t="shared" si="1"/>
        <v>6</v>
      </c>
    </row>
    <row r="12" spans="1:20" ht="13.5" customHeight="1" x14ac:dyDescent="0.25">
      <c r="A12" s="72" t="s">
        <v>2056</v>
      </c>
      <c r="B12" s="48" t="s">
        <v>2057</v>
      </c>
      <c r="C12" s="49" t="s">
        <v>2058</v>
      </c>
      <c r="D12" s="49" t="s">
        <v>2059</v>
      </c>
      <c r="E12" s="148" t="s">
        <v>2060</v>
      </c>
      <c r="F12" s="11">
        <v>60</v>
      </c>
      <c r="G12" s="3">
        <v>1</v>
      </c>
      <c r="H12" s="4">
        <v>2</v>
      </c>
      <c r="I12" s="5" t="s">
        <v>2061</v>
      </c>
      <c r="J12" s="3">
        <v>1</v>
      </c>
      <c r="K12" s="4">
        <v>2</v>
      </c>
      <c r="L12" s="13" t="s">
        <v>2062</v>
      </c>
      <c r="M12" s="3">
        <v>1</v>
      </c>
      <c r="N12" s="4">
        <v>2</v>
      </c>
      <c r="O12" s="5" t="s">
        <v>2063</v>
      </c>
      <c r="P12" s="3">
        <v>1</v>
      </c>
      <c r="Q12" s="4">
        <v>2</v>
      </c>
      <c r="R12" s="13" t="s">
        <v>2064</v>
      </c>
      <c r="S12" s="308">
        <f t="shared" si="0"/>
        <v>60</v>
      </c>
      <c r="T12" s="21">
        <f t="shared" si="1"/>
        <v>8</v>
      </c>
    </row>
    <row r="13" spans="1:20" ht="13.5" customHeight="1" thickBot="1" x14ac:dyDescent="0.3">
      <c r="A13" s="94" t="s">
        <v>2065</v>
      </c>
      <c r="B13" s="55" t="s">
        <v>2066</v>
      </c>
      <c r="C13" s="58" t="s">
        <v>2067</v>
      </c>
      <c r="D13" s="58" t="s">
        <v>2068</v>
      </c>
      <c r="E13" s="190" t="s">
        <v>2069</v>
      </c>
      <c r="F13" s="12">
        <v>60</v>
      </c>
      <c r="G13" s="14">
        <v>1</v>
      </c>
      <c r="H13" s="15">
        <v>2</v>
      </c>
      <c r="I13" s="32" t="s">
        <v>2070</v>
      </c>
      <c r="J13" s="14">
        <v>1</v>
      </c>
      <c r="K13" s="15">
        <v>2</v>
      </c>
      <c r="L13" s="16" t="s">
        <v>2071</v>
      </c>
      <c r="M13" s="14"/>
      <c r="N13" s="15"/>
      <c r="O13" s="32"/>
      <c r="P13" s="14"/>
      <c r="Q13" s="15"/>
      <c r="R13" s="16"/>
      <c r="S13" s="312">
        <f t="shared" si="0"/>
        <v>30</v>
      </c>
      <c r="T13" s="22">
        <f t="shared" si="1"/>
        <v>4</v>
      </c>
    </row>
    <row r="14" spans="1:20" ht="13.5" customHeight="1" x14ac:dyDescent="0.25">
      <c r="A14" s="86" t="s">
        <v>2072</v>
      </c>
      <c r="B14" s="87" t="s">
        <v>2073</v>
      </c>
      <c r="C14" s="102"/>
      <c r="D14" s="102" t="s">
        <v>2074</v>
      </c>
      <c r="E14" s="102" t="s">
        <v>2075</v>
      </c>
      <c r="F14" s="103">
        <v>45</v>
      </c>
      <c r="G14" s="90">
        <v>2</v>
      </c>
      <c r="H14" s="91">
        <v>3</v>
      </c>
      <c r="I14" s="92" t="s">
        <v>2076</v>
      </c>
      <c r="J14" s="90">
        <v>2</v>
      </c>
      <c r="K14" s="91">
        <v>3</v>
      </c>
      <c r="L14" s="92" t="s">
        <v>2077</v>
      </c>
      <c r="M14" s="90"/>
      <c r="N14" s="91"/>
      <c r="O14" s="92"/>
      <c r="P14" s="90"/>
      <c r="Q14" s="91"/>
      <c r="R14" s="92"/>
      <c r="S14" s="313">
        <f t="shared" si="0"/>
        <v>60</v>
      </c>
      <c r="T14" s="97">
        <f t="shared" si="1"/>
        <v>6</v>
      </c>
    </row>
    <row r="15" spans="1:20" ht="13.5" customHeight="1" x14ac:dyDescent="0.25">
      <c r="A15" s="72" t="s">
        <v>2078</v>
      </c>
      <c r="B15" s="73" t="s">
        <v>2079</v>
      </c>
      <c r="C15" s="74" t="s">
        <v>2080</v>
      </c>
      <c r="D15" s="74" t="s">
        <v>2081</v>
      </c>
      <c r="E15" s="74" t="s">
        <v>2082</v>
      </c>
      <c r="F15" s="75">
        <v>45</v>
      </c>
      <c r="G15" s="76">
        <v>2</v>
      </c>
      <c r="H15" s="77">
        <v>2</v>
      </c>
      <c r="I15" s="78" t="s">
        <v>2083</v>
      </c>
      <c r="J15" s="76">
        <v>2</v>
      </c>
      <c r="K15" s="77">
        <v>2</v>
      </c>
      <c r="L15" s="78" t="s">
        <v>2084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2085</v>
      </c>
      <c r="B16" s="46" t="s">
        <v>2086</v>
      </c>
      <c r="C16" s="110" t="s">
        <v>2087</v>
      </c>
      <c r="D16" s="110" t="s">
        <v>2088</v>
      </c>
      <c r="E16" s="110" t="s">
        <v>2089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2090</v>
      </c>
      <c r="P16" s="112">
        <v>2</v>
      </c>
      <c r="Q16" s="113">
        <v>2</v>
      </c>
      <c r="R16" s="114" t="s">
        <v>2091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2092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2093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03"/>
      <c r="T18" s="149">
        <f t="shared" ref="T18" si="2">SUM(H18,K18,N18,Q18)</f>
        <v>13</v>
      </c>
    </row>
    <row r="19" spans="1:20" ht="13.5" customHeight="1" thickTop="1" thickBot="1" x14ac:dyDescent="0.3">
      <c r="A19" s="161" t="s">
        <v>2094</v>
      </c>
      <c r="B19" s="153" t="s">
        <v>2095</v>
      </c>
      <c r="C19" s="154"/>
      <c r="D19" s="154"/>
      <c r="E19" s="154" t="s">
        <v>2096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2097</v>
      </c>
      <c r="B20" s="393"/>
      <c r="C20" s="393"/>
      <c r="D20" s="393"/>
      <c r="E20" s="393"/>
      <c r="F20" s="394"/>
      <c r="G20" s="305">
        <f>SUM(G7:G19)</f>
        <v>13</v>
      </c>
      <c r="H20" s="23">
        <f t="shared" ref="H20:T20" si="4">SUM(H7:H19)</f>
        <v>30</v>
      </c>
      <c r="I20" s="24"/>
      <c r="J20" s="305">
        <f t="shared" si="4"/>
        <v>13</v>
      </c>
      <c r="K20" s="23">
        <f t="shared" si="4"/>
        <v>30</v>
      </c>
      <c r="L20" s="24"/>
      <c r="M20" s="305">
        <f t="shared" si="4"/>
        <v>10</v>
      </c>
      <c r="N20" s="23">
        <f t="shared" si="4"/>
        <v>30</v>
      </c>
      <c r="O20" s="24"/>
      <c r="P20" s="305">
        <f t="shared" si="4"/>
        <v>10</v>
      </c>
      <c r="Q20" s="23">
        <f t="shared" si="4"/>
        <v>30</v>
      </c>
      <c r="R20" s="24"/>
      <c r="S20" s="306">
        <f t="shared" si="4"/>
        <v>690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2098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2099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2100</v>
      </c>
      <c r="B4" s="373"/>
      <c r="C4" s="373"/>
      <c r="D4" s="373"/>
      <c r="E4" s="373"/>
      <c r="F4" s="374"/>
      <c r="G4" s="369" t="s">
        <v>2101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2102</v>
      </c>
      <c r="B5" s="377" t="s">
        <v>2103</v>
      </c>
      <c r="C5" s="379" t="s">
        <v>2104</v>
      </c>
      <c r="D5" s="379" t="s">
        <v>2105</v>
      </c>
      <c r="E5" s="379" t="s">
        <v>2106</v>
      </c>
      <c r="F5" s="367" t="s">
        <v>2107</v>
      </c>
      <c r="G5" s="369" t="s">
        <v>2108</v>
      </c>
      <c r="H5" s="370"/>
      <c r="I5" s="371"/>
      <c r="J5" s="369" t="s">
        <v>2109</v>
      </c>
      <c r="K5" s="370"/>
      <c r="L5" s="371"/>
      <c r="M5" s="369" t="s">
        <v>2110</v>
      </c>
      <c r="N5" s="370"/>
      <c r="O5" s="371"/>
      <c r="P5" s="372" t="s">
        <v>2111</v>
      </c>
      <c r="Q5" s="373"/>
      <c r="R5" s="374"/>
      <c r="S5" s="360" t="s">
        <v>2112</v>
      </c>
      <c r="T5" s="362" t="s">
        <v>2113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2114</v>
      </c>
      <c r="H6" s="19" t="s">
        <v>2115</v>
      </c>
      <c r="I6" s="196" t="s">
        <v>2116</v>
      </c>
      <c r="J6" s="2" t="s">
        <v>2117</v>
      </c>
      <c r="K6" s="19" t="s">
        <v>2118</v>
      </c>
      <c r="L6" s="196" t="s">
        <v>2119</v>
      </c>
      <c r="M6" s="2" t="s">
        <v>2120</v>
      </c>
      <c r="N6" s="19" t="s">
        <v>2121</v>
      </c>
      <c r="O6" s="196" t="s">
        <v>2122</v>
      </c>
      <c r="P6" s="2" t="s">
        <v>2123</v>
      </c>
      <c r="Q6" s="19" t="s">
        <v>2124</v>
      </c>
      <c r="R6" s="20" t="s">
        <v>2125</v>
      </c>
      <c r="S6" s="361"/>
      <c r="T6" s="363"/>
    </row>
    <row r="7" spans="1:20" ht="13.5" customHeight="1" thickTop="1" thickBot="1" x14ac:dyDescent="0.3">
      <c r="A7" s="397" t="s">
        <v>2126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9"/>
    </row>
    <row r="8" spans="1:20" ht="13.5" customHeight="1" x14ac:dyDescent="0.2">
      <c r="A8" s="122" t="s">
        <v>2127</v>
      </c>
      <c r="B8" s="44" t="s">
        <v>2128</v>
      </c>
      <c r="C8" s="45" t="s">
        <v>2129</v>
      </c>
      <c r="D8" s="45" t="s">
        <v>2130</v>
      </c>
      <c r="E8" s="194" t="s">
        <v>2131</v>
      </c>
      <c r="F8" s="10">
        <v>60</v>
      </c>
      <c r="G8" s="61">
        <v>2</v>
      </c>
      <c r="H8" s="62">
        <v>9</v>
      </c>
      <c r="I8" s="63" t="s">
        <v>2132</v>
      </c>
      <c r="J8" s="61">
        <v>2</v>
      </c>
      <c r="K8" s="62">
        <v>9</v>
      </c>
      <c r="L8" s="121" t="s">
        <v>2133</v>
      </c>
      <c r="M8" s="61">
        <v>2</v>
      </c>
      <c r="N8" s="62">
        <v>9</v>
      </c>
      <c r="O8" s="63" t="s">
        <v>2134</v>
      </c>
      <c r="P8" s="61">
        <v>2</v>
      </c>
      <c r="Q8" s="62">
        <v>9</v>
      </c>
      <c r="R8" s="121" t="s">
        <v>2135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72" t="s">
        <v>2136</v>
      </c>
      <c r="B9" s="48" t="s">
        <v>2137</v>
      </c>
      <c r="C9" s="49" t="s">
        <v>2138</v>
      </c>
      <c r="D9" s="49" t="s">
        <v>2139</v>
      </c>
      <c r="E9" s="148" t="s">
        <v>2140</v>
      </c>
      <c r="F9" s="11">
        <v>60</v>
      </c>
      <c r="G9" s="3">
        <v>1</v>
      </c>
      <c r="H9" s="4">
        <v>4</v>
      </c>
      <c r="I9" s="5" t="s">
        <v>2141</v>
      </c>
      <c r="J9" s="3">
        <v>1</v>
      </c>
      <c r="K9" s="4">
        <v>4</v>
      </c>
      <c r="L9" s="78" t="s">
        <v>2142</v>
      </c>
      <c r="M9" s="3">
        <v>1</v>
      </c>
      <c r="N9" s="4">
        <v>4</v>
      </c>
      <c r="O9" s="5" t="s">
        <v>2143</v>
      </c>
      <c r="P9" s="3">
        <v>1</v>
      </c>
      <c r="Q9" s="4">
        <v>4</v>
      </c>
      <c r="R9" s="78" t="s">
        <v>2144</v>
      </c>
      <c r="S9" s="308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5">
      <c r="A10" s="72" t="s">
        <v>2145</v>
      </c>
      <c r="B10" s="48" t="s">
        <v>2146</v>
      </c>
      <c r="C10" s="49" t="s">
        <v>2147</v>
      </c>
      <c r="D10" s="49" t="s">
        <v>2148</v>
      </c>
      <c r="E10" s="148" t="s">
        <v>2149</v>
      </c>
      <c r="F10" s="11">
        <v>60</v>
      </c>
      <c r="G10" s="3">
        <v>6</v>
      </c>
      <c r="H10" s="4">
        <v>3</v>
      </c>
      <c r="I10" s="5" t="s">
        <v>2150</v>
      </c>
      <c r="J10" s="3">
        <v>6</v>
      </c>
      <c r="K10" s="4">
        <v>3</v>
      </c>
      <c r="L10" s="13" t="s">
        <v>2151</v>
      </c>
      <c r="M10" s="3">
        <v>6</v>
      </c>
      <c r="N10" s="4">
        <v>3</v>
      </c>
      <c r="O10" s="5" t="s">
        <v>2152</v>
      </c>
      <c r="P10" s="3">
        <v>6</v>
      </c>
      <c r="Q10" s="4">
        <v>3</v>
      </c>
      <c r="R10" s="13" t="s">
        <v>2153</v>
      </c>
      <c r="S10" s="308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2154</v>
      </c>
      <c r="B11" s="48" t="s">
        <v>2155</v>
      </c>
      <c r="C11" s="49" t="s">
        <v>2156</v>
      </c>
      <c r="D11" s="49" t="s">
        <v>2157</v>
      </c>
      <c r="E11" s="148" t="s">
        <v>2158</v>
      </c>
      <c r="F11" s="11">
        <v>60</v>
      </c>
      <c r="G11" s="6">
        <v>1</v>
      </c>
      <c r="H11" s="7">
        <v>3</v>
      </c>
      <c r="I11" s="8" t="s">
        <v>2159</v>
      </c>
      <c r="J11" s="6">
        <v>1</v>
      </c>
      <c r="K11" s="4">
        <v>3</v>
      </c>
      <c r="L11" s="9" t="s">
        <v>2160</v>
      </c>
      <c r="M11" s="6">
        <v>1</v>
      </c>
      <c r="N11" s="7">
        <v>3</v>
      </c>
      <c r="O11" s="8" t="s">
        <v>2161</v>
      </c>
      <c r="P11" s="3"/>
      <c r="Q11" s="4"/>
      <c r="R11" s="13"/>
      <c r="S11" s="308">
        <f t="shared" si="0"/>
        <v>45</v>
      </c>
      <c r="T11" s="21">
        <f t="shared" si="1"/>
        <v>9</v>
      </c>
    </row>
    <row r="12" spans="1:20" ht="13.5" customHeight="1" thickBot="1" x14ac:dyDescent="0.3">
      <c r="A12" s="94" t="s">
        <v>2162</v>
      </c>
      <c r="B12" s="55" t="s">
        <v>2163</v>
      </c>
      <c r="C12" s="58" t="s">
        <v>2164</v>
      </c>
      <c r="D12" s="58" t="s">
        <v>2165</v>
      </c>
      <c r="E12" s="190" t="s">
        <v>2166</v>
      </c>
      <c r="F12" s="12">
        <v>60</v>
      </c>
      <c r="G12" s="14">
        <v>1</v>
      </c>
      <c r="H12" s="15">
        <v>2</v>
      </c>
      <c r="I12" s="32" t="s">
        <v>2167</v>
      </c>
      <c r="J12" s="14">
        <v>1</v>
      </c>
      <c r="K12" s="15">
        <v>2</v>
      </c>
      <c r="L12" s="16" t="s">
        <v>2168</v>
      </c>
      <c r="M12" s="14"/>
      <c r="N12" s="15"/>
      <c r="O12" s="32"/>
      <c r="P12" s="14"/>
      <c r="Q12" s="15"/>
      <c r="R12" s="16"/>
      <c r="S12" s="312">
        <f t="shared" si="0"/>
        <v>30</v>
      </c>
      <c r="T12" s="22">
        <f t="shared" si="1"/>
        <v>4</v>
      </c>
    </row>
    <row r="13" spans="1:20" ht="13.5" customHeight="1" x14ac:dyDescent="0.25">
      <c r="A13" s="86" t="s">
        <v>2169</v>
      </c>
      <c r="B13" s="87" t="s">
        <v>2170</v>
      </c>
      <c r="C13" s="102"/>
      <c r="D13" s="102" t="s">
        <v>2171</v>
      </c>
      <c r="E13" s="102" t="s">
        <v>2172</v>
      </c>
      <c r="F13" s="103">
        <v>45</v>
      </c>
      <c r="G13" s="90">
        <v>2</v>
      </c>
      <c r="H13" s="91">
        <v>3</v>
      </c>
      <c r="I13" s="92" t="s">
        <v>2173</v>
      </c>
      <c r="J13" s="90">
        <v>2</v>
      </c>
      <c r="K13" s="91">
        <v>3</v>
      </c>
      <c r="L13" s="92" t="s">
        <v>2174</v>
      </c>
      <c r="M13" s="90"/>
      <c r="N13" s="91"/>
      <c r="O13" s="92"/>
      <c r="P13" s="90"/>
      <c r="Q13" s="91"/>
      <c r="R13" s="92"/>
      <c r="S13" s="313">
        <f t="shared" si="0"/>
        <v>60</v>
      </c>
      <c r="T13" s="97">
        <f t="shared" si="1"/>
        <v>6</v>
      </c>
    </row>
    <row r="14" spans="1:20" ht="13.5" customHeight="1" x14ac:dyDescent="0.25">
      <c r="A14" s="72" t="s">
        <v>2175</v>
      </c>
      <c r="B14" s="73" t="s">
        <v>2176</v>
      </c>
      <c r="C14" s="74" t="s">
        <v>2177</v>
      </c>
      <c r="D14" s="74" t="s">
        <v>2178</v>
      </c>
      <c r="E14" s="74" t="s">
        <v>2179</v>
      </c>
      <c r="F14" s="75">
        <v>45</v>
      </c>
      <c r="G14" s="76">
        <v>2</v>
      </c>
      <c r="H14" s="77">
        <v>2</v>
      </c>
      <c r="I14" s="78" t="s">
        <v>2180</v>
      </c>
      <c r="J14" s="76">
        <v>2</v>
      </c>
      <c r="K14" s="77">
        <v>2</v>
      </c>
      <c r="L14" s="78" t="s">
        <v>2181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08" t="s">
        <v>2182</v>
      </c>
      <c r="B15" s="46" t="s">
        <v>2183</v>
      </c>
      <c r="C15" s="110" t="s">
        <v>2184</v>
      </c>
      <c r="D15" s="110" t="s">
        <v>2185</v>
      </c>
      <c r="E15" s="110" t="s">
        <v>2186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2187</v>
      </c>
      <c r="P15" s="112">
        <v>2</v>
      </c>
      <c r="Q15" s="113">
        <v>2</v>
      </c>
      <c r="R15" s="114" t="s">
        <v>2188</v>
      </c>
      <c r="S15" s="316">
        <f>SUM(G15,J15,M15,P15)*15</f>
        <v>60</v>
      </c>
      <c r="T15" s="115">
        <f>SUM(H15,K15,N15,Q15)</f>
        <v>4</v>
      </c>
    </row>
    <row r="16" spans="1:20" ht="13.5" customHeight="1" thickTop="1" thickBot="1" x14ac:dyDescent="0.3">
      <c r="A16" s="357" t="s">
        <v>2189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2190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2</v>
      </c>
      <c r="O17" s="29"/>
      <c r="P17" s="27"/>
      <c r="Q17" s="28">
        <v>4</v>
      </c>
      <c r="R17" s="175"/>
      <c r="S17" s="303"/>
      <c r="T17" s="149">
        <f t="shared" ref="T17" si="2">SUM(H17,K17,N17,Q17)</f>
        <v>14</v>
      </c>
    </row>
    <row r="18" spans="1:20" ht="13.5" customHeight="1" thickTop="1" thickBot="1" x14ac:dyDescent="0.3">
      <c r="A18" s="161" t="s">
        <v>2191</v>
      </c>
      <c r="B18" s="153" t="s">
        <v>2192</v>
      </c>
      <c r="C18" s="154"/>
      <c r="D18" s="154"/>
      <c r="E18" s="154" t="s">
        <v>2193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92" t="s">
        <v>2194</v>
      </c>
      <c r="B19" s="393"/>
      <c r="C19" s="393"/>
      <c r="D19" s="393"/>
      <c r="E19" s="393"/>
      <c r="F19" s="394"/>
      <c r="G19" s="305">
        <f>SUM(G7:G18)</f>
        <v>15</v>
      </c>
      <c r="H19" s="23">
        <f t="shared" ref="H19:T19" si="4">SUM(H7:H18)</f>
        <v>30</v>
      </c>
      <c r="I19" s="24"/>
      <c r="J19" s="305">
        <f t="shared" si="4"/>
        <v>15</v>
      </c>
      <c r="K19" s="23">
        <f t="shared" si="4"/>
        <v>30</v>
      </c>
      <c r="L19" s="24"/>
      <c r="M19" s="305">
        <f t="shared" si="4"/>
        <v>12</v>
      </c>
      <c r="N19" s="23">
        <f t="shared" si="4"/>
        <v>30</v>
      </c>
      <c r="O19" s="24"/>
      <c r="P19" s="305">
        <f t="shared" si="4"/>
        <v>11</v>
      </c>
      <c r="Q19" s="23">
        <f t="shared" si="4"/>
        <v>30</v>
      </c>
      <c r="R19" s="24"/>
      <c r="S19" s="306">
        <f t="shared" si="4"/>
        <v>795</v>
      </c>
      <c r="T19" s="25">
        <f t="shared" si="4"/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4" workbookViewId="0">
      <selection activeCell="L22" sqref="L2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5">
      <c r="A1" s="382" t="s">
        <v>2195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2.75" customHeight="1" thickBot="1" x14ac:dyDescent="0.3">
      <c r="A2" s="385" t="s">
        <v>2196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7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2197</v>
      </c>
      <c r="B4" s="373"/>
      <c r="C4" s="373"/>
      <c r="D4" s="373"/>
      <c r="E4" s="373"/>
      <c r="F4" s="374"/>
      <c r="G4" s="369" t="s">
        <v>2198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2199</v>
      </c>
      <c r="B5" s="377" t="s">
        <v>2200</v>
      </c>
      <c r="C5" s="379" t="s">
        <v>2201</v>
      </c>
      <c r="D5" s="379" t="s">
        <v>2202</v>
      </c>
      <c r="E5" s="379" t="s">
        <v>2203</v>
      </c>
      <c r="F5" s="367" t="s">
        <v>2204</v>
      </c>
      <c r="G5" s="369" t="s">
        <v>2205</v>
      </c>
      <c r="H5" s="370"/>
      <c r="I5" s="371"/>
      <c r="J5" s="369" t="s">
        <v>2206</v>
      </c>
      <c r="K5" s="370"/>
      <c r="L5" s="371"/>
      <c r="M5" s="369" t="s">
        <v>2207</v>
      </c>
      <c r="N5" s="370"/>
      <c r="O5" s="371"/>
      <c r="P5" s="372" t="s">
        <v>2208</v>
      </c>
      <c r="Q5" s="373"/>
      <c r="R5" s="374"/>
      <c r="S5" s="360" t="s">
        <v>2209</v>
      </c>
      <c r="T5" s="362" t="s">
        <v>2210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2211</v>
      </c>
      <c r="H6" s="19" t="s">
        <v>2212</v>
      </c>
      <c r="I6" s="196" t="s">
        <v>2213</v>
      </c>
      <c r="J6" s="2" t="s">
        <v>2214</v>
      </c>
      <c r="K6" s="19" t="s">
        <v>2215</v>
      </c>
      <c r="L6" s="196" t="s">
        <v>2216</v>
      </c>
      <c r="M6" s="2" t="s">
        <v>2217</v>
      </c>
      <c r="N6" s="19" t="s">
        <v>2218</v>
      </c>
      <c r="O6" s="196" t="s">
        <v>2219</v>
      </c>
      <c r="P6" s="2" t="s">
        <v>2220</v>
      </c>
      <c r="Q6" s="19" t="s">
        <v>2221</v>
      </c>
      <c r="R6" s="20" t="s">
        <v>2222</v>
      </c>
      <c r="S6" s="361"/>
      <c r="T6" s="363"/>
    </row>
    <row r="7" spans="1:20" ht="12.75" customHeight="1" thickTop="1" thickBot="1" x14ac:dyDescent="0.3">
      <c r="A7" s="400" t="s">
        <v>2223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2"/>
    </row>
    <row r="8" spans="1:20" ht="12.75" customHeight="1" x14ac:dyDescent="0.25">
      <c r="A8" s="118" t="s">
        <v>2224</v>
      </c>
      <c r="B8" s="87" t="s">
        <v>2225</v>
      </c>
      <c r="C8" s="88"/>
      <c r="D8" s="88" t="s">
        <v>2226</v>
      </c>
      <c r="E8" s="88" t="s">
        <v>2227</v>
      </c>
      <c r="F8" s="89">
        <v>45</v>
      </c>
      <c r="G8" s="170">
        <v>2</v>
      </c>
      <c r="H8" s="171">
        <v>2</v>
      </c>
      <c r="I8" s="71" t="s">
        <v>2228</v>
      </c>
      <c r="J8" s="170">
        <v>2</v>
      </c>
      <c r="K8" s="171">
        <v>2</v>
      </c>
      <c r="L8" s="71" t="s">
        <v>2229</v>
      </c>
      <c r="M8" s="170">
        <v>2</v>
      </c>
      <c r="N8" s="171">
        <v>2</v>
      </c>
      <c r="O8" s="71" t="s">
        <v>2230</v>
      </c>
      <c r="P8" s="170">
        <v>2</v>
      </c>
      <c r="Q8" s="171">
        <v>2</v>
      </c>
      <c r="R8" s="71" t="s">
        <v>2231</v>
      </c>
      <c r="S8" s="300">
        <f t="shared" ref="S8:S25" si="0">SUM(G8,J8,M8,P8)*15</f>
        <v>120</v>
      </c>
      <c r="T8" s="93">
        <f t="shared" ref="T8:T25" si="1">SUM(H8,K8,N8,Q8)</f>
        <v>8</v>
      </c>
    </row>
    <row r="9" spans="1:20" ht="12.75" customHeight="1" x14ac:dyDescent="0.25">
      <c r="A9" s="72" t="s">
        <v>2232</v>
      </c>
      <c r="B9" s="73" t="s">
        <v>2233</v>
      </c>
      <c r="C9" s="74" t="s">
        <v>2234</v>
      </c>
      <c r="D9" s="74" t="s">
        <v>2235</v>
      </c>
      <c r="E9" s="74" t="s">
        <v>2236</v>
      </c>
      <c r="F9" s="75">
        <v>45</v>
      </c>
      <c r="G9" s="76">
        <v>1</v>
      </c>
      <c r="H9" s="77">
        <v>2</v>
      </c>
      <c r="I9" s="78" t="s">
        <v>2237</v>
      </c>
      <c r="J9" s="76">
        <v>1</v>
      </c>
      <c r="K9" s="77">
        <v>2</v>
      </c>
      <c r="L9" s="78" t="s">
        <v>2238</v>
      </c>
      <c r="M9" s="76"/>
      <c r="N9" s="77"/>
      <c r="O9" s="78"/>
      <c r="P9" s="76"/>
      <c r="Q9" s="77"/>
      <c r="R9" s="78"/>
      <c r="S9" s="301">
        <f t="shared" si="0"/>
        <v>30</v>
      </c>
      <c r="T9" s="80">
        <f t="shared" si="1"/>
        <v>4</v>
      </c>
    </row>
    <row r="10" spans="1:20" ht="12.75" customHeight="1" x14ac:dyDescent="0.25">
      <c r="A10" s="72" t="s">
        <v>2239</v>
      </c>
      <c r="B10" s="73" t="s">
        <v>2240</v>
      </c>
      <c r="C10" s="74" t="s">
        <v>2241</v>
      </c>
      <c r="D10" s="74" t="s">
        <v>2242</v>
      </c>
      <c r="E10" s="74" t="s">
        <v>2243</v>
      </c>
      <c r="F10" s="75">
        <v>45</v>
      </c>
      <c r="G10" s="76">
        <v>1</v>
      </c>
      <c r="H10" s="77">
        <v>2</v>
      </c>
      <c r="I10" s="78" t="s">
        <v>2244</v>
      </c>
      <c r="J10" s="76">
        <v>1</v>
      </c>
      <c r="K10" s="77">
        <v>2</v>
      </c>
      <c r="L10" s="78" t="s">
        <v>2245</v>
      </c>
      <c r="M10" s="76"/>
      <c r="N10" s="77"/>
      <c r="O10" s="78"/>
      <c r="P10" s="76"/>
      <c r="Q10" s="77"/>
      <c r="R10" s="78"/>
      <c r="S10" s="301">
        <f>SUM(G10,J10,M10,P10)*15</f>
        <v>30</v>
      </c>
      <c r="T10" s="80">
        <f>SUM(H10,K10,N10,Q10)</f>
        <v>4</v>
      </c>
    </row>
    <row r="11" spans="1:20" ht="12.75" customHeight="1" x14ac:dyDescent="0.25">
      <c r="A11" s="72" t="s">
        <v>2246</v>
      </c>
      <c r="B11" s="73" t="s">
        <v>2247</v>
      </c>
      <c r="C11" s="74"/>
      <c r="D11" s="74" t="s">
        <v>2248</v>
      </c>
      <c r="E11" s="74" t="s">
        <v>2249</v>
      </c>
      <c r="F11" s="75">
        <v>45</v>
      </c>
      <c r="G11" s="76">
        <v>1</v>
      </c>
      <c r="H11" s="77">
        <v>2</v>
      </c>
      <c r="I11" s="78" t="s">
        <v>2250</v>
      </c>
      <c r="J11" s="76"/>
      <c r="K11" s="77"/>
      <c r="L11" s="78"/>
      <c r="M11" s="76"/>
      <c r="N11" s="77"/>
      <c r="O11" s="78"/>
      <c r="P11" s="76"/>
      <c r="Q11" s="77"/>
      <c r="R11" s="78"/>
      <c r="S11" s="301">
        <f t="shared" si="0"/>
        <v>15</v>
      </c>
      <c r="T11" s="80">
        <f t="shared" si="1"/>
        <v>2</v>
      </c>
    </row>
    <row r="12" spans="1:20" ht="12.75" customHeight="1" x14ac:dyDescent="0.25">
      <c r="A12" s="72" t="s">
        <v>2251</v>
      </c>
      <c r="B12" s="73" t="s">
        <v>2252</v>
      </c>
      <c r="C12" s="74"/>
      <c r="D12" s="74" t="s">
        <v>2253</v>
      </c>
      <c r="E12" s="74" t="s">
        <v>2254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2255</v>
      </c>
      <c r="S12" s="301">
        <f t="shared" si="0"/>
        <v>0</v>
      </c>
      <c r="T12" s="80">
        <f t="shared" si="1"/>
        <v>1</v>
      </c>
    </row>
    <row r="13" spans="1:20" ht="12.75" customHeight="1" x14ac:dyDescent="0.25">
      <c r="A13" s="98" t="s">
        <v>2256</v>
      </c>
      <c r="B13" s="73" t="s">
        <v>2257</v>
      </c>
      <c r="C13" s="74"/>
      <c r="D13" s="74" t="s">
        <v>2258</v>
      </c>
      <c r="E13" s="74" t="s">
        <v>2259</v>
      </c>
      <c r="F13" s="75"/>
      <c r="G13" s="76"/>
      <c r="H13" s="77"/>
      <c r="I13" s="99"/>
      <c r="J13" s="76">
        <v>0</v>
      </c>
      <c r="K13" s="77">
        <v>1</v>
      </c>
      <c r="L13" s="78" t="s">
        <v>2260</v>
      </c>
      <c r="M13" s="76"/>
      <c r="N13" s="77"/>
      <c r="O13" s="99"/>
      <c r="P13" s="76">
        <v>0</v>
      </c>
      <c r="Q13" s="77">
        <v>1</v>
      </c>
      <c r="R13" s="78" t="s">
        <v>2261</v>
      </c>
      <c r="S13" s="301">
        <f t="shared" si="0"/>
        <v>0</v>
      </c>
      <c r="T13" s="80">
        <f t="shared" si="1"/>
        <v>2</v>
      </c>
    </row>
    <row r="14" spans="1:20" ht="12.75" customHeight="1" x14ac:dyDescent="0.25">
      <c r="A14" s="98" t="s">
        <v>2262</v>
      </c>
      <c r="B14" s="73" t="s">
        <v>2263</v>
      </c>
      <c r="C14" s="74" t="s">
        <v>2264</v>
      </c>
      <c r="D14" s="74" t="s">
        <v>2265</v>
      </c>
      <c r="E14" s="74" t="s">
        <v>2266</v>
      </c>
      <c r="F14" s="75">
        <v>60</v>
      </c>
      <c r="G14" s="76">
        <v>1</v>
      </c>
      <c r="H14" s="77">
        <v>2</v>
      </c>
      <c r="I14" s="99" t="s">
        <v>2267</v>
      </c>
      <c r="J14" s="76">
        <v>1</v>
      </c>
      <c r="K14" s="77">
        <v>2</v>
      </c>
      <c r="L14" s="78" t="s">
        <v>2268</v>
      </c>
      <c r="M14" s="76"/>
      <c r="N14" s="77"/>
      <c r="O14" s="99"/>
      <c r="P14" s="76"/>
      <c r="Q14" s="77"/>
      <c r="R14" s="78"/>
      <c r="S14" s="301">
        <f>SUM(G14,J14,M14,P14)*15</f>
        <v>30</v>
      </c>
      <c r="T14" s="80">
        <f>SUM(H14,K14,N14,Q14)</f>
        <v>4</v>
      </c>
    </row>
    <row r="15" spans="1:20" ht="12.75" customHeight="1" x14ac:dyDescent="0.25">
      <c r="A15" s="98" t="s">
        <v>2269</v>
      </c>
      <c r="B15" s="73" t="s">
        <v>2270</v>
      </c>
      <c r="C15" s="74" t="s">
        <v>2271</v>
      </c>
      <c r="D15" s="74" t="s">
        <v>2272</v>
      </c>
      <c r="E15" s="74" t="s">
        <v>2273</v>
      </c>
      <c r="F15" s="75">
        <v>60</v>
      </c>
      <c r="G15" s="76">
        <v>1</v>
      </c>
      <c r="H15" s="77">
        <v>3</v>
      </c>
      <c r="I15" s="99" t="s">
        <v>2274</v>
      </c>
      <c r="J15" s="76">
        <v>1</v>
      </c>
      <c r="K15" s="77">
        <v>3</v>
      </c>
      <c r="L15" s="78" t="s">
        <v>2275</v>
      </c>
      <c r="M15" s="76">
        <v>2</v>
      </c>
      <c r="N15" s="77">
        <v>4</v>
      </c>
      <c r="O15" s="99" t="s">
        <v>2276</v>
      </c>
      <c r="P15" s="76">
        <v>2</v>
      </c>
      <c r="Q15" s="77">
        <v>4</v>
      </c>
      <c r="R15" s="78" t="s">
        <v>2277</v>
      </c>
      <c r="S15" s="301">
        <f>SUM(G15,J15,M15,P15)*15</f>
        <v>90</v>
      </c>
      <c r="T15" s="80">
        <f>SUM(H15,K15,N15,Q15)</f>
        <v>14</v>
      </c>
    </row>
    <row r="16" spans="1:20" ht="12.75" customHeight="1" x14ac:dyDescent="0.25">
      <c r="A16" s="98" t="s">
        <v>2278</v>
      </c>
      <c r="B16" s="73" t="s">
        <v>2279</v>
      </c>
      <c r="C16" s="74" t="s">
        <v>2280</v>
      </c>
      <c r="D16" s="74" t="s">
        <v>2281</v>
      </c>
      <c r="E16" s="74" t="s">
        <v>2282</v>
      </c>
      <c r="F16" s="75">
        <v>60</v>
      </c>
      <c r="G16" s="76">
        <v>0.5</v>
      </c>
      <c r="H16" s="77">
        <v>2</v>
      </c>
      <c r="I16" s="99" t="s">
        <v>2283</v>
      </c>
      <c r="J16" s="76">
        <v>0.5</v>
      </c>
      <c r="K16" s="77">
        <v>2</v>
      </c>
      <c r="L16" s="78" t="s">
        <v>2284</v>
      </c>
      <c r="M16" s="76">
        <v>0.5</v>
      </c>
      <c r="N16" s="77">
        <v>2</v>
      </c>
      <c r="O16" s="99" t="s">
        <v>2285</v>
      </c>
      <c r="P16" s="76">
        <v>0.5</v>
      </c>
      <c r="Q16" s="77">
        <v>2</v>
      </c>
      <c r="R16" s="78" t="s">
        <v>2286</v>
      </c>
      <c r="S16" s="301">
        <f>SUM(G16,J16,M16,P16)*15</f>
        <v>30</v>
      </c>
      <c r="T16" s="80">
        <f>SUM(H16,K16,N16,Q16)</f>
        <v>8</v>
      </c>
    </row>
    <row r="17" spans="1:20" ht="12.75" customHeight="1" x14ac:dyDescent="0.25">
      <c r="A17" s="72" t="s">
        <v>2287</v>
      </c>
      <c r="B17" s="73" t="s">
        <v>2288</v>
      </c>
      <c r="C17" s="74" t="s">
        <v>2289</v>
      </c>
      <c r="D17" s="74" t="s">
        <v>2290</v>
      </c>
      <c r="E17" s="74" t="s">
        <v>2291</v>
      </c>
      <c r="F17" s="75">
        <v>60</v>
      </c>
      <c r="G17" s="76">
        <v>0.5</v>
      </c>
      <c r="H17" s="77">
        <v>2</v>
      </c>
      <c r="I17" s="99" t="s">
        <v>2292</v>
      </c>
      <c r="J17" s="76">
        <v>0.5</v>
      </c>
      <c r="K17" s="77">
        <v>2</v>
      </c>
      <c r="L17" s="78" t="s">
        <v>2293</v>
      </c>
      <c r="M17" s="76">
        <v>0.5</v>
      </c>
      <c r="N17" s="77">
        <v>2</v>
      </c>
      <c r="O17" s="78" t="s">
        <v>2294</v>
      </c>
      <c r="P17" s="76">
        <v>0.5</v>
      </c>
      <c r="Q17" s="77">
        <v>2</v>
      </c>
      <c r="R17" s="78" t="s">
        <v>2295</v>
      </c>
      <c r="S17" s="301">
        <f t="shared" si="0"/>
        <v>30</v>
      </c>
      <c r="T17" s="80">
        <f t="shared" si="1"/>
        <v>8</v>
      </c>
    </row>
    <row r="18" spans="1:20" ht="12.75" customHeight="1" x14ac:dyDescent="0.25">
      <c r="A18" s="72" t="s">
        <v>2296</v>
      </c>
      <c r="B18" s="73" t="s">
        <v>2297</v>
      </c>
      <c r="C18" s="74"/>
      <c r="D18" s="74" t="s">
        <v>2298</v>
      </c>
      <c r="E18" s="74" t="s">
        <v>2299</v>
      </c>
      <c r="F18" s="75"/>
      <c r="G18" s="76"/>
      <c r="H18" s="77"/>
      <c r="I18" s="99"/>
      <c r="J18" s="76"/>
      <c r="K18" s="77"/>
      <c r="L18" s="78"/>
      <c r="M18" s="76">
        <v>0</v>
      </c>
      <c r="N18" s="77">
        <v>1</v>
      </c>
      <c r="O18" s="99" t="s">
        <v>2300</v>
      </c>
      <c r="P18" s="76">
        <v>0</v>
      </c>
      <c r="Q18" s="77">
        <v>1</v>
      </c>
      <c r="R18" s="78" t="s">
        <v>2301</v>
      </c>
      <c r="S18" s="301">
        <f t="shared" si="0"/>
        <v>0</v>
      </c>
      <c r="T18" s="80">
        <f t="shared" si="1"/>
        <v>2</v>
      </c>
    </row>
    <row r="19" spans="1:20" ht="12.75" customHeight="1" x14ac:dyDescent="0.25">
      <c r="A19" s="72" t="s">
        <v>2302</v>
      </c>
      <c r="B19" s="48" t="s">
        <v>2303</v>
      </c>
      <c r="C19" s="49" t="s">
        <v>2304</v>
      </c>
      <c r="D19" s="49" t="s">
        <v>2305</v>
      </c>
      <c r="E19" s="49" t="s">
        <v>2306</v>
      </c>
      <c r="F19" s="11">
        <v>45</v>
      </c>
      <c r="G19" s="3">
        <v>1</v>
      </c>
      <c r="H19" s="4">
        <v>2</v>
      </c>
      <c r="I19" s="5" t="s">
        <v>2307</v>
      </c>
      <c r="J19" s="3">
        <v>1</v>
      </c>
      <c r="K19" s="4">
        <v>2</v>
      </c>
      <c r="L19" s="13" t="s">
        <v>2308</v>
      </c>
      <c r="M19" s="3"/>
      <c r="N19" s="4"/>
      <c r="O19" s="5"/>
      <c r="P19" s="3"/>
      <c r="Q19" s="4"/>
      <c r="R19" s="13"/>
      <c r="S19" s="309">
        <f t="shared" si="0"/>
        <v>30</v>
      </c>
      <c r="T19" s="21">
        <f t="shared" si="1"/>
        <v>4</v>
      </c>
    </row>
    <row r="20" spans="1:20" ht="12.75" customHeight="1" x14ac:dyDescent="0.25">
      <c r="A20" s="72" t="s">
        <v>2309</v>
      </c>
      <c r="B20" s="48" t="s">
        <v>2310</v>
      </c>
      <c r="C20" s="49"/>
      <c r="D20" s="49" t="s">
        <v>2311</v>
      </c>
      <c r="E20" s="49" t="s">
        <v>2312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2313</v>
      </c>
      <c r="P20" s="3"/>
      <c r="Q20" s="4"/>
      <c r="R20" s="13"/>
      <c r="S20" s="309">
        <f t="shared" si="0"/>
        <v>0</v>
      </c>
      <c r="T20" s="21">
        <f t="shared" si="1"/>
        <v>1</v>
      </c>
    </row>
    <row r="21" spans="1:20" ht="12.75" customHeight="1" x14ac:dyDescent="0.25">
      <c r="A21" s="72" t="s">
        <v>2314</v>
      </c>
      <c r="B21" s="73" t="s">
        <v>2315</v>
      </c>
      <c r="C21" s="74"/>
      <c r="D21" s="74" t="s">
        <v>2316</v>
      </c>
      <c r="E21" s="74" t="s">
        <v>2317</v>
      </c>
      <c r="F21" s="75">
        <v>60</v>
      </c>
      <c r="G21" s="104"/>
      <c r="H21" s="105"/>
      <c r="I21" s="106"/>
      <c r="J21" s="104"/>
      <c r="K21" s="77"/>
      <c r="L21" s="107"/>
      <c r="M21" s="104"/>
      <c r="N21" s="105"/>
      <c r="O21" s="106"/>
      <c r="P21" s="104">
        <v>0.5</v>
      </c>
      <c r="Q21" s="105">
        <v>1</v>
      </c>
      <c r="R21" s="106" t="s">
        <v>2318</v>
      </c>
      <c r="S21" s="301">
        <f t="shared" si="0"/>
        <v>7.5</v>
      </c>
      <c r="T21" s="97">
        <f t="shared" si="1"/>
        <v>1</v>
      </c>
    </row>
    <row r="22" spans="1:20" ht="12.75" customHeight="1" x14ac:dyDescent="0.25">
      <c r="A22" s="72" t="s">
        <v>2319</v>
      </c>
      <c r="B22" s="73" t="s">
        <v>3506</v>
      </c>
      <c r="C22" s="74"/>
      <c r="D22" s="74" t="s">
        <v>2320</v>
      </c>
      <c r="E22" s="74" t="s">
        <v>2321</v>
      </c>
      <c r="F22" s="75">
        <v>45</v>
      </c>
      <c r="G22" s="76">
        <v>2</v>
      </c>
      <c r="H22" s="77">
        <v>2</v>
      </c>
      <c r="I22" s="78" t="s">
        <v>2322</v>
      </c>
      <c r="J22" s="76">
        <v>2</v>
      </c>
      <c r="K22" s="77">
        <v>2</v>
      </c>
      <c r="L22" s="328" t="s">
        <v>3477</v>
      </c>
      <c r="M22" s="76"/>
      <c r="N22" s="77"/>
      <c r="O22" s="78"/>
      <c r="P22" s="76"/>
      <c r="Q22" s="77"/>
      <c r="R22" s="78"/>
      <c r="S22" s="301">
        <f>SUM(G22,J22,M22,P22)*15</f>
        <v>60</v>
      </c>
      <c r="T22" s="80">
        <f>SUM(H22,K22,N22,Q22)</f>
        <v>4</v>
      </c>
    </row>
    <row r="23" spans="1:20" ht="12.75" customHeight="1" x14ac:dyDescent="0.25">
      <c r="A23" s="72" t="s">
        <v>2323</v>
      </c>
      <c r="B23" s="73" t="s">
        <v>2324</v>
      </c>
      <c r="C23" s="74"/>
      <c r="D23" s="74" t="s">
        <v>2325</v>
      </c>
      <c r="E23" s="74" t="s">
        <v>2326</v>
      </c>
      <c r="F23" s="75">
        <v>45</v>
      </c>
      <c r="G23" s="76">
        <v>2</v>
      </c>
      <c r="H23" s="77">
        <v>3</v>
      </c>
      <c r="I23" s="78" t="s">
        <v>2327</v>
      </c>
      <c r="J23" s="76">
        <v>2</v>
      </c>
      <c r="K23" s="77">
        <v>3</v>
      </c>
      <c r="L23" s="78" t="s">
        <v>2328</v>
      </c>
      <c r="M23" s="76"/>
      <c r="N23" s="77"/>
      <c r="O23" s="78"/>
      <c r="P23" s="76"/>
      <c r="Q23" s="77"/>
      <c r="R23" s="78"/>
      <c r="S23" s="301">
        <f t="shared" si="0"/>
        <v>60</v>
      </c>
      <c r="T23" s="80">
        <f t="shared" si="1"/>
        <v>6</v>
      </c>
    </row>
    <row r="24" spans="1:20" ht="12.75" customHeight="1" x14ac:dyDescent="0.25">
      <c r="A24" s="72" t="s">
        <v>2329</v>
      </c>
      <c r="B24" s="73" t="s">
        <v>2330</v>
      </c>
      <c r="C24" s="74" t="s">
        <v>2331</v>
      </c>
      <c r="D24" s="74" t="s">
        <v>2332</v>
      </c>
      <c r="E24" s="74" t="s">
        <v>2333</v>
      </c>
      <c r="F24" s="75">
        <v>45</v>
      </c>
      <c r="G24" s="76">
        <v>2</v>
      </c>
      <c r="H24" s="77">
        <v>2</v>
      </c>
      <c r="I24" s="78" t="s">
        <v>2334</v>
      </c>
      <c r="J24" s="76">
        <v>2</v>
      </c>
      <c r="K24" s="77">
        <v>2</v>
      </c>
      <c r="L24" s="78" t="s">
        <v>2335</v>
      </c>
      <c r="M24" s="76"/>
      <c r="N24" s="77"/>
      <c r="O24" s="78"/>
      <c r="P24" s="76"/>
      <c r="Q24" s="77"/>
      <c r="R24" s="78"/>
      <c r="S24" s="301">
        <f t="shared" si="0"/>
        <v>60</v>
      </c>
      <c r="T24" s="80">
        <f t="shared" si="1"/>
        <v>4</v>
      </c>
    </row>
    <row r="25" spans="1:20" ht="12.75" customHeight="1" thickBot="1" x14ac:dyDescent="0.3">
      <c r="A25" s="108" t="s">
        <v>2336</v>
      </c>
      <c r="B25" s="109" t="s">
        <v>2337</v>
      </c>
      <c r="C25" s="110"/>
      <c r="D25" s="110" t="s">
        <v>2338</v>
      </c>
      <c r="E25" s="110" t="s">
        <v>2339</v>
      </c>
      <c r="F25" s="111">
        <v>60</v>
      </c>
      <c r="G25" s="112">
        <v>3</v>
      </c>
      <c r="H25" s="113">
        <v>2</v>
      </c>
      <c r="I25" s="114" t="s">
        <v>2340</v>
      </c>
      <c r="J25" s="112">
        <v>3</v>
      </c>
      <c r="K25" s="113">
        <v>2</v>
      </c>
      <c r="L25" s="114" t="s">
        <v>2341</v>
      </c>
      <c r="M25" s="112">
        <v>3</v>
      </c>
      <c r="N25" s="113">
        <v>2</v>
      </c>
      <c r="O25" s="114" t="s">
        <v>2342</v>
      </c>
      <c r="P25" s="112">
        <v>3</v>
      </c>
      <c r="Q25" s="113">
        <v>2</v>
      </c>
      <c r="R25" s="114" t="s">
        <v>2343</v>
      </c>
      <c r="S25" s="316">
        <f t="shared" si="0"/>
        <v>180</v>
      </c>
      <c r="T25" s="115">
        <f t="shared" si="1"/>
        <v>8</v>
      </c>
    </row>
    <row r="26" spans="1:20" ht="12.75" customHeight="1" thickTop="1" thickBot="1" x14ac:dyDescent="0.3">
      <c r="A26" s="403" t="s">
        <v>3473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6"/>
    </row>
    <row r="27" spans="1:20" ht="12.75" customHeight="1" x14ac:dyDescent="0.2">
      <c r="A27" s="72" t="s">
        <v>2344</v>
      </c>
      <c r="B27" s="73" t="s">
        <v>2345</v>
      </c>
      <c r="C27" s="74"/>
      <c r="D27" s="74" t="s">
        <v>2346</v>
      </c>
      <c r="E27" s="74" t="s">
        <v>2347</v>
      </c>
      <c r="F27" s="75">
        <v>45</v>
      </c>
      <c r="G27" s="76"/>
      <c r="H27" s="77"/>
      <c r="I27" s="78"/>
      <c r="J27" s="76">
        <v>1</v>
      </c>
      <c r="K27" s="77">
        <v>2</v>
      </c>
      <c r="L27" s="78" t="s">
        <v>2348</v>
      </c>
      <c r="M27" s="76">
        <v>1</v>
      </c>
      <c r="N27" s="77">
        <v>2</v>
      </c>
      <c r="O27" s="78" t="s">
        <v>2349</v>
      </c>
      <c r="P27" s="76">
        <v>1</v>
      </c>
      <c r="Q27" s="77">
        <v>2</v>
      </c>
      <c r="R27" s="78" t="s">
        <v>2350</v>
      </c>
      <c r="S27" s="301">
        <f>SUM(G27,J27,M27,P27)*15</f>
        <v>45</v>
      </c>
      <c r="T27" s="80">
        <f>SUM(H27,K27,N27,Q27)</f>
        <v>6</v>
      </c>
    </row>
    <row r="28" spans="1:20" ht="12.75" customHeight="1" thickBot="1" x14ac:dyDescent="0.25">
      <c r="A28" s="72" t="s">
        <v>2351</v>
      </c>
      <c r="B28" s="73" t="s">
        <v>2352</v>
      </c>
      <c r="C28" s="74"/>
      <c r="D28" s="74" t="s">
        <v>2353</v>
      </c>
      <c r="E28" s="74" t="s">
        <v>2354</v>
      </c>
      <c r="F28" s="75">
        <v>45</v>
      </c>
      <c r="G28" s="140"/>
      <c r="H28" s="141"/>
      <c r="I28" s="151"/>
      <c r="J28" s="76">
        <v>1</v>
      </c>
      <c r="K28" s="77">
        <v>2</v>
      </c>
      <c r="L28" s="78" t="s">
        <v>2355</v>
      </c>
      <c r="M28" s="76">
        <v>1</v>
      </c>
      <c r="N28" s="77">
        <v>2</v>
      </c>
      <c r="O28" s="78" t="s">
        <v>2356</v>
      </c>
      <c r="P28" s="76">
        <v>1</v>
      </c>
      <c r="Q28" s="77">
        <v>2</v>
      </c>
      <c r="R28" s="78" t="s">
        <v>2357</v>
      </c>
      <c r="S28" s="313">
        <f>SUM(G28,J28,M28,P28)*15</f>
        <v>45</v>
      </c>
      <c r="T28" s="97">
        <f>SUM(H28,K28,N28,Q28)</f>
        <v>6</v>
      </c>
    </row>
    <row r="29" spans="1:20" ht="12.75" customHeight="1" thickTop="1" thickBot="1" x14ac:dyDescent="0.25">
      <c r="A29" s="403" t="s">
        <v>3474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6"/>
    </row>
    <row r="30" spans="1:20" ht="12.75" customHeight="1" x14ac:dyDescent="0.2">
      <c r="A30" s="72" t="s">
        <v>2358</v>
      </c>
      <c r="B30" s="73" t="s">
        <v>2359</v>
      </c>
      <c r="C30" s="74"/>
      <c r="D30" s="74" t="s">
        <v>2360</v>
      </c>
      <c r="E30" s="74" t="s">
        <v>2361</v>
      </c>
      <c r="F30" s="75">
        <v>60</v>
      </c>
      <c r="G30" s="76"/>
      <c r="H30" s="77"/>
      <c r="I30" s="78"/>
      <c r="J30" s="76"/>
      <c r="K30" s="77"/>
      <c r="L30" s="78"/>
      <c r="M30" s="76">
        <v>0.5</v>
      </c>
      <c r="N30" s="77">
        <v>1</v>
      </c>
      <c r="O30" s="78" t="s">
        <v>2362</v>
      </c>
      <c r="P30" s="76"/>
      <c r="Q30" s="77"/>
      <c r="R30" s="78"/>
      <c r="S30" s="79">
        <f>SUM(G30,J30,M30,P30)*15</f>
        <v>7.5</v>
      </c>
      <c r="T30" s="80">
        <f>SUM(H30,K30,N30,Q30)</f>
        <v>1</v>
      </c>
    </row>
    <row r="31" spans="1:20" ht="12.75" customHeight="1" thickBot="1" x14ac:dyDescent="0.25">
      <c r="A31" s="72" t="s">
        <v>2363</v>
      </c>
      <c r="B31" s="73" t="s">
        <v>2364</v>
      </c>
      <c r="C31" s="74"/>
      <c r="D31" s="74" t="s">
        <v>2365</v>
      </c>
      <c r="E31" s="74" t="s">
        <v>2366</v>
      </c>
      <c r="F31" s="75">
        <v>60</v>
      </c>
      <c r="G31" s="140"/>
      <c r="H31" s="141"/>
      <c r="I31" s="151"/>
      <c r="J31" s="140"/>
      <c r="K31" s="91"/>
      <c r="L31" s="31"/>
      <c r="M31" s="140">
        <v>0.5</v>
      </c>
      <c r="N31" s="141">
        <v>1</v>
      </c>
      <c r="O31" s="151" t="s">
        <v>2367</v>
      </c>
      <c r="P31" s="140"/>
      <c r="Q31" s="91"/>
      <c r="R31" s="31"/>
      <c r="S31" s="152">
        <f>SUM(G31,J31,M31,P31)*15</f>
        <v>7.5</v>
      </c>
      <c r="T31" s="97">
        <f>SUM(H31,K31,N31,Q31)</f>
        <v>1</v>
      </c>
    </row>
    <row r="32" spans="1:20" ht="12.75" customHeight="1" thickTop="1" thickBot="1" x14ac:dyDescent="0.25">
      <c r="A32" s="364" t="s">
        <v>2368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6"/>
    </row>
    <row r="33" spans="1:20" ht="12.75" customHeight="1" thickBot="1" x14ac:dyDescent="0.25">
      <c r="A33" s="231" t="s">
        <v>3475</v>
      </c>
      <c r="B33" s="137"/>
      <c r="C33" s="138"/>
      <c r="D33" s="138"/>
      <c r="E33" s="138"/>
      <c r="F33" s="139"/>
      <c r="G33" s="142"/>
      <c r="H33" s="143">
        <v>3</v>
      </c>
      <c r="I33" s="145"/>
      <c r="J33" s="142"/>
      <c r="K33" s="143">
        <v>2</v>
      </c>
      <c r="L33" s="31"/>
      <c r="M33" s="142"/>
      <c r="N33" s="143">
        <v>4</v>
      </c>
      <c r="O33" s="145"/>
      <c r="P33" s="142"/>
      <c r="Q33" s="143">
        <v>4</v>
      </c>
      <c r="R33" s="162"/>
      <c r="S33" s="303"/>
      <c r="T33" s="149">
        <f t="shared" ref="T33" si="2">SUM(H33,K33,N33,Q33)</f>
        <v>13</v>
      </c>
    </row>
    <row r="34" spans="1:20" ht="12.75" customHeight="1" thickTop="1" thickBot="1" x14ac:dyDescent="0.25">
      <c r="A34" s="161" t="s">
        <v>2369</v>
      </c>
      <c r="B34" s="153" t="s">
        <v>2370</v>
      </c>
      <c r="C34" s="163"/>
      <c r="D34" s="163"/>
      <c r="E34" s="163" t="s">
        <v>2371</v>
      </c>
      <c r="F34" s="164"/>
      <c r="G34" s="165"/>
      <c r="H34" s="166"/>
      <c r="I34" s="167"/>
      <c r="J34" s="165"/>
      <c r="K34" s="166"/>
      <c r="L34" s="167"/>
      <c r="M34" s="165">
        <v>0</v>
      </c>
      <c r="N34" s="166">
        <v>7</v>
      </c>
      <c r="O34" s="167" t="s">
        <v>3476</v>
      </c>
      <c r="P34" s="165">
        <v>0</v>
      </c>
      <c r="Q34" s="166">
        <v>8</v>
      </c>
      <c r="R34" s="168" t="s">
        <v>3476</v>
      </c>
      <c r="S34" s="304">
        <f>SUM(G34,J34,M34,P34)*15</f>
        <v>0</v>
      </c>
      <c r="T34" s="169">
        <f>SUM(H34,K34,N34,,Q34)</f>
        <v>15</v>
      </c>
    </row>
    <row r="35" spans="1:20" ht="12.75" customHeight="1" thickTop="1" thickBot="1" x14ac:dyDescent="0.25">
      <c r="A35" s="392" t="s">
        <v>2372</v>
      </c>
      <c r="B35" s="393"/>
      <c r="C35" s="393"/>
      <c r="D35" s="393"/>
      <c r="E35" s="393"/>
      <c r="F35" s="394"/>
      <c r="G35" s="305">
        <f>SUM(G8:G27,G30,G33:G34)</f>
        <v>18</v>
      </c>
      <c r="H35" s="23">
        <f>SUM(H8:H27,H30,H33:H34)</f>
        <v>31</v>
      </c>
      <c r="I35" s="24"/>
      <c r="J35" s="305">
        <f t="shared" ref="J35:P35" si="3">SUM(J8:J27,J30,J33:J34)</f>
        <v>18</v>
      </c>
      <c r="K35" s="23">
        <f>SUM(K8:K27,K30,K33:K34)</f>
        <v>31</v>
      </c>
      <c r="L35" s="24"/>
      <c r="M35" s="305">
        <f t="shared" si="3"/>
        <v>9.5</v>
      </c>
      <c r="N35" s="23">
        <f>SUM(N8:N27,N30,N33:N34)</f>
        <v>28</v>
      </c>
      <c r="O35" s="24"/>
      <c r="P35" s="305">
        <f t="shared" si="3"/>
        <v>9.5</v>
      </c>
      <c r="Q35" s="23">
        <f>SUM(Q8:Q27,Q30,Q33:Q34)</f>
        <v>30</v>
      </c>
      <c r="R35" s="24"/>
      <c r="S35" s="306">
        <f>SUM(S8:S25,S27,S30,S33,S34)</f>
        <v>825</v>
      </c>
      <c r="T35" s="25">
        <f>SUM(T8:T25,T27,T30,T33,T34)</f>
        <v>120</v>
      </c>
    </row>
    <row r="36" spans="1:20" ht="12" customHeight="1" thickTop="1" x14ac:dyDescent="0.2"/>
    <row r="37" spans="1:20" ht="12" customHeight="1" x14ac:dyDescent="0.2">
      <c r="A37" s="1" t="s">
        <v>2373</v>
      </c>
    </row>
    <row r="38" spans="1:20" ht="12" customHeight="1" x14ac:dyDescent="0.2">
      <c r="A38" s="229" t="s">
        <v>3448</v>
      </c>
    </row>
    <row r="39" spans="1:20" ht="12" customHeight="1" x14ac:dyDescent="0.2">
      <c r="A39" s="1" t="s">
        <v>2374</v>
      </c>
    </row>
    <row r="40" spans="1:20" ht="12" customHeight="1" x14ac:dyDescent="0.2"/>
    <row r="41" spans="1:20" ht="12" customHeight="1" x14ac:dyDescent="0.2">
      <c r="A41" s="174" t="s">
        <v>2375</v>
      </c>
    </row>
    <row r="42" spans="1:20" ht="12" customHeight="1" x14ac:dyDescent="0.2">
      <c r="A42" s="116" t="s">
        <v>2376</v>
      </c>
      <c r="F42" s="1" t="s">
        <v>2377</v>
      </c>
      <c r="G42" s="116"/>
      <c r="J42" s="116"/>
      <c r="K42" s="1" t="s">
        <v>2378</v>
      </c>
      <c r="M42" s="116"/>
      <c r="N42" s="116"/>
      <c r="P42" s="116" t="s">
        <v>2379</v>
      </c>
      <c r="R42" s="116"/>
      <c r="S42" s="1"/>
      <c r="T42" s="117"/>
    </row>
    <row r="43" spans="1:20" ht="12" customHeight="1" x14ac:dyDescent="0.2">
      <c r="A43" s="116" t="s">
        <v>2380</v>
      </c>
      <c r="F43" s="1" t="s">
        <v>2381</v>
      </c>
      <c r="G43" s="116"/>
      <c r="J43" s="116"/>
      <c r="K43" s="1" t="s">
        <v>2382</v>
      </c>
      <c r="M43" s="116"/>
      <c r="N43" s="116"/>
      <c r="P43" s="116" t="s">
        <v>2383</v>
      </c>
      <c r="R43" s="116"/>
      <c r="S43" s="1"/>
      <c r="T43" s="117"/>
    </row>
    <row r="44" spans="1:20" ht="12" customHeight="1" x14ac:dyDescent="0.2">
      <c r="A44" s="1" t="s">
        <v>2384</v>
      </c>
      <c r="F44" s="1" t="s">
        <v>2385</v>
      </c>
      <c r="K44" s="1" t="s">
        <v>2386</v>
      </c>
      <c r="P44" s="1" t="s">
        <v>2387</v>
      </c>
      <c r="S44" s="1"/>
    </row>
    <row r="45" spans="1:20" ht="12" customHeight="1" x14ac:dyDescent="0.2">
      <c r="A45" s="1" t="s">
        <v>2388</v>
      </c>
      <c r="K45" s="1" t="s">
        <v>2389</v>
      </c>
      <c r="S45" s="1"/>
    </row>
    <row r="46" spans="1:20" ht="12" customHeight="1" x14ac:dyDescent="0.2">
      <c r="A46" s="1" t="s">
        <v>2390</v>
      </c>
      <c r="K46" s="1" t="s">
        <v>2391</v>
      </c>
      <c r="S46" s="1"/>
    </row>
    <row r="47" spans="1:20" ht="12" customHeight="1" x14ac:dyDescent="0.2">
      <c r="S47" s="1"/>
      <c r="T47" s="1"/>
    </row>
    <row r="48" spans="1:20" ht="12" customHeight="1" x14ac:dyDescent="0.2">
      <c r="A48" s="174" t="s">
        <v>2392</v>
      </c>
      <c r="S48" s="1"/>
      <c r="T48" s="1"/>
    </row>
    <row r="49" spans="1:1" ht="12" customHeight="1" x14ac:dyDescent="0.2">
      <c r="A49" s="230" t="s">
        <v>3456</v>
      </c>
    </row>
    <row r="50" spans="1:1" ht="12" customHeight="1" x14ac:dyDescent="0.2">
      <c r="A50" s="1" t="s">
        <v>2393</v>
      </c>
    </row>
    <row r="51" spans="1:1" ht="12" customHeight="1" x14ac:dyDescent="0.2">
      <c r="A51" s="229" t="s">
        <v>3450</v>
      </c>
    </row>
    <row r="52" spans="1:1" ht="12" customHeight="1" x14ac:dyDescent="0.2">
      <c r="A52" s="229" t="s">
        <v>3457</v>
      </c>
    </row>
  </sheetData>
  <mergeCells count="23"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  <mergeCell ref="A4:F4"/>
    <mergeCell ref="F5:F6"/>
    <mergeCell ref="A1:T1"/>
    <mergeCell ref="A2:T2"/>
    <mergeCell ref="G4:R4"/>
    <mergeCell ref="S4:T4"/>
    <mergeCell ref="A3:T3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M22" sqref="M2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5">
      <c r="A1" s="382" t="s">
        <v>2394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2.75" customHeight="1" thickBot="1" x14ac:dyDescent="0.3">
      <c r="A2" s="385" t="s">
        <v>2395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7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2396</v>
      </c>
      <c r="B4" s="373"/>
      <c r="C4" s="373"/>
      <c r="D4" s="373"/>
      <c r="E4" s="373"/>
      <c r="F4" s="374"/>
      <c r="G4" s="369" t="s">
        <v>2397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2398</v>
      </c>
      <c r="B5" s="377" t="s">
        <v>2399</v>
      </c>
      <c r="C5" s="379" t="s">
        <v>2400</v>
      </c>
      <c r="D5" s="379" t="s">
        <v>2401</v>
      </c>
      <c r="E5" s="379" t="s">
        <v>2402</v>
      </c>
      <c r="F5" s="367" t="s">
        <v>2403</v>
      </c>
      <c r="G5" s="369" t="s">
        <v>2404</v>
      </c>
      <c r="H5" s="370"/>
      <c r="I5" s="371"/>
      <c r="J5" s="369" t="s">
        <v>2405</v>
      </c>
      <c r="K5" s="370"/>
      <c r="L5" s="371"/>
      <c r="M5" s="369" t="s">
        <v>2406</v>
      </c>
      <c r="N5" s="370"/>
      <c r="O5" s="371"/>
      <c r="P5" s="372" t="s">
        <v>2407</v>
      </c>
      <c r="Q5" s="373"/>
      <c r="R5" s="374"/>
      <c r="S5" s="360" t="s">
        <v>2408</v>
      </c>
      <c r="T5" s="362" t="s">
        <v>2409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2410</v>
      </c>
      <c r="H6" s="19" t="s">
        <v>2411</v>
      </c>
      <c r="I6" s="196" t="s">
        <v>2412</v>
      </c>
      <c r="J6" s="2" t="s">
        <v>2413</v>
      </c>
      <c r="K6" s="19" t="s">
        <v>2414</v>
      </c>
      <c r="L6" s="196" t="s">
        <v>2415</v>
      </c>
      <c r="M6" s="2" t="s">
        <v>2416</v>
      </c>
      <c r="N6" s="19" t="s">
        <v>2417</v>
      </c>
      <c r="O6" s="196" t="s">
        <v>2418</v>
      </c>
      <c r="P6" s="2" t="s">
        <v>2419</v>
      </c>
      <c r="Q6" s="19" t="s">
        <v>2420</v>
      </c>
      <c r="R6" s="20" t="s">
        <v>2421</v>
      </c>
      <c r="S6" s="361"/>
      <c r="T6" s="363"/>
    </row>
    <row r="7" spans="1:20" ht="12.75" customHeight="1" thickTop="1" thickBot="1" x14ac:dyDescent="0.3">
      <c r="A7" s="400" t="s">
        <v>2422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2"/>
    </row>
    <row r="8" spans="1:20" ht="12.75" customHeight="1" x14ac:dyDescent="0.25">
      <c r="A8" s="118" t="s">
        <v>2423</v>
      </c>
      <c r="B8" s="87" t="s">
        <v>2424</v>
      </c>
      <c r="C8" s="88"/>
      <c r="D8" s="88" t="s">
        <v>2425</v>
      </c>
      <c r="E8" s="88" t="s">
        <v>2426</v>
      </c>
      <c r="F8" s="89">
        <v>45</v>
      </c>
      <c r="G8" s="170">
        <v>2</v>
      </c>
      <c r="H8" s="171">
        <v>2</v>
      </c>
      <c r="I8" s="71" t="s">
        <v>2427</v>
      </c>
      <c r="J8" s="170">
        <v>2</v>
      </c>
      <c r="K8" s="171">
        <v>2</v>
      </c>
      <c r="L8" s="71" t="s">
        <v>2428</v>
      </c>
      <c r="M8" s="170">
        <v>2</v>
      </c>
      <c r="N8" s="171">
        <v>2</v>
      </c>
      <c r="O8" s="71" t="s">
        <v>2429</v>
      </c>
      <c r="P8" s="170">
        <v>2</v>
      </c>
      <c r="Q8" s="171">
        <v>2</v>
      </c>
      <c r="R8" s="71" t="s">
        <v>2430</v>
      </c>
      <c r="S8" s="300">
        <f t="shared" ref="S8:S24" si="0">SUM(G8,J8,M8,P8)*15</f>
        <v>120</v>
      </c>
      <c r="T8" s="93">
        <f t="shared" ref="T8:T24" si="1">SUM(H8,K8,N8,Q8)</f>
        <v>8</v>
      </c>
    </row>
    <row r="9" spans="1:20" ht="12.75" customHeight="1" x14ac:dyDescent="0.25">
      <c r="A9" s="72" t="s">
        <v>2431</v>
      </c>
      <c r="B9" s="73" t="s">
        <v>2432</v>
      </c>
      <c r="C9" s="74" t="s">
        <v>2433</v>
      </c>
      <c r="D9" s="74" t="s">
        <v>2434</v>
      </c>
      <c r="E9" s="74" t="s">
        <v>2435</v>
      </c>
      <c r="F9" s="75">
        <v>45</v>
      </c>
      <c r="G9" s="76">
        <v>1</v>
      </c>
      <c r="H9" s="77">
        <v>2</v>
      </c>
      <c r="I9" s="78" t="s">
        <v>2436</v>
      </c>
      <c r="J9" s="76">
        <v>1</v>
      </c>
      <c r="K9" s="77">
        <v>2</v>
      </c>
      <c r="L9" s="78" t="s">
        <v>2437</v>
      </c>
      <c r="M9" s="76"/>
      <c r="N9" s="77"/>
      <c r="O9" s="78"/>
      <c r="P9" s="76"/>
      <c r="Q9" s="77"/>
      <c r="R9" s="78"/>
      <c r="S9" s="301">
        <f t="shared" si="0"/>
        <v>30</v>
      </c>
      <c r="T9" s="80">
        <f t="shared" si="1"/>
        <v>4</v>
      </c>
    </row>
    <row r="10" spans="1:20" ht="12.75" customHeight="1" x14ac:dyDescent="0.25">
      <c r="A10" s="72" t="s">
        <v>2438</v>
      </c>
      <c r="B10" s="73" t="s">
        <v>2439</v>
      </c>
      <c r="C10" s="74" t="s">
        <v>2440</v>
      </c>
      <c r="D10" s="74" t="s">
        <v>2441</v>
      </c>
      <c r="E10" s="74" t="s">
        <v>2442</v>
      </c>
      <c r="F10" s="75">
        <v>45</v>
      </c>
      <c r="G10" s="76">
        <v>1</v>
      </c>
      <c r="H10" s="77">
        <v>2</v>
      </c>
      <c r="I10" s="78" t="s">
        <v>2443</v>
      </c>
      <c r="J10" s="76">
        <v>1</v>
      </c>
      <c r="K10" s="77">
        <v>2</v>
      </c>
      <c r="L10" s="78" t="s">
        <v>2444</v>
      </c>
      <c r="M10" s="76"/>
      <c r="N10" s="77"/>
      <c r="O10" s="78"/>
      <c r="P10" s="76"/>
      <c r="Q10" s="77"/>
      <c r="R10" s="78"/>
      <c r="S10" s="301">
        <f>SUM(G10,J10,M10,P10)*15</f>
        <v>30</v>
      </c>
      <c r="T10" s="80">
        <f>SUM(H10,K10,N10,Q10)</f>
        <v>4</v>
      </c>
    </row>
    <row r="11" spans="1:20" ht="12.75" customHeight="1" x14ac:dyDescent="0.25">
      <c r="A11" s="72" t="s">
        <v>2445</v>
      </c>
      <c r="B11" s="73" t="s">
        <v>2446</v>
      </c>
      <c r="C11" s="74"/>
      <c r="D11" s="74" t="s">
        <v>2447</v>
      </c>
      <c r="E11" s="74" t="s">
        <v>2448</v>
      </c>
      <c r="F11" s="75">
        <v>45</v>
      </c>
      <c r="G11" s="76">
        <v>1</v>
      </c>
      <c r="H11" s="77">
        <v>2</v>
      </c>
      <c r="I11" s="78" t="s">
        <v>2449</v>
      </c>
      <c r="J11" s="76"/>
      <c r="K11" s="77"/>
      <c r="L11" s="78"/>
      <c r="M11" s="76"/>
      <c r="N11" s="77"/>
      <c r="O11" s="78"/>
      <c r="P11" s="76"/>
      <c r="Q11" s="77"/>
      <c r="R11" s="78"/>
      <c r="S11" s="301">
        <f t="shared" si="0"/>
        <v>15</v>
      </c>
      <c r="T11" s="80">
        <f t="shared" si="1"/>
        <v>2</v>
      </c>
    </row>
    <row r="12" spans="1:20" ht="12.75" customHeight="1" x14ac:dyDescent="0.25">
      <c r="A12" s="72" t="s">
        <v>2450</v>
      </c>
      <c r="B12" s="73" t="s">
        <v>2451</v>
      </c>
      <c r="C12" s="74"/>
      <c r="D12" s="74" t="s">
        <v>2452</v>
      </c>
      <c r="E12" s="74" t="s">
        <v>2453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2454</v>
      </c>
      <c r="S12" s="301">
        <f t="shared" si="0"/>
        <v>0</v>
      </c>
      <c r="T12" s="80">
        <f t="shared" si="1"/>
        <v>1</v>
      </c>
    </row>
    <row r="13" spans="1:20" ht="12.75" customHeight="1" x14ac:dyDescent="0.25">
      <c r="A13" s="98" t="s">
        <v>2455</v>
      </c>
      <c r="B13" s="73" t="s">
        <v>2456</v>
      </c>
      <c r="C13" s="74"/>
      <c r="D13" s="74" t="s">
        <v>2457</v>
      </c>
      <c r="E13" s="74" t="s">
        <v>2458</v>
      </c>
      <c r="F13" s="75"/>
      <c r="G13" s="6"/>
      <c r="H13" s="7"/>
      <c r="I13" s="8"/>
      <c r="J13" s="6">
        <v>0</v>
      </c>
      <c r="K13" s="7">
        <v>2</v>
      </c>
      <c r="L13" s="9" t="s">
        <v>2459</v>
      </c>
      <c r="M13" s="6"/>
      <c r="N13" s="7"/>
      <c r="O13" s="8"/>
      <c r="P13" s="6">
        <v>0</v>
      </c>
      <c r="Q13" s="7">
        <v>2</v>
      </c>
      <c r="R13" s="9" t="s">
        <v>2460</v>
      </c>
      <c r="S13" s="301">
        <f t="shared" si="0"/>
        <v>0</v>
      </c>
      <c r="T13" s="80">
        <f t="shared" si="1"/>
        <v>4</v>
      </c>
    </row>
    <row r="14" spans="1:20" ht="12.75" customHeight="1" x14ac:dyDescent="0.25">
      <c r="A14" s="72" t="s">
        <v>2461</v>
      </c>
      <c r="B14" s="73" t="s">
        <v>2462</v>
      </c>
      <c r="C14" s="74" t="s">
        <v>2463</v>
      </c>
      <c r="D14" s="74" t="s">
        <v>2464</v>
      </c>
      <c r="E14" s="74" t="s">
        <v>2465</v>
      </c>
      <c r="F14" s="75">
        <v>60</v>
      </c>
      <c r="G14" s="76">
        <v>2</v>
      </c>
      <c r="H14" s="77">
        <v>3</v>
      </c>
      <c r="I14" s="99" t="s">
        <v>2466</v>
      </c>
      <c r="J14" s="76">
        <v>2</v>
      </c>
      <c r="K14" s="77">
        <v>3</v>
      </c>
      <c r="L14" s="78" t="s">
        <v>2467</v>
      </c>
      <c r="M14" s="76">
        <v>2</v>
      </c>
      <c r="N14" s="77">
        <v>3</v>
      </c>
      <c r="O14" s="99" t="s">
        <v>2468</v>
      </c>
      <c r="P14" s="76">
        <v>2</v>
      </c>
      <c r="Q14" s="77">
        <v>3</v>
      </c>
      <c r="R14" s="78" t="s">
        <v>2469</v>
      </c>
      <c r="S14" s="301">
        <f t="shared" si="0"/>
        <v>120</v>
      </c>
      <c r="T14" s="80">
        <f t="shared" si="1"/>
        <v>12</v>
      </c>
    </row>
    <row r="15" spans="1:20" ht="12.75" customHeight="1" x14ac:dyDescent="0.25">
      <c r="A15" s="72" t="s">
        <v>2470</v>
      </c>
      <c r="B15" s="73" t="s">
        <v>2471</v>
      </c>
      <c r="C15" s="74"/>
      <c r="D15" s="74" t="s">
        <v>2472</v>
      </c>
      <c r="E15" s="74" t="s">
        <v>2473</v>
      </c>
      <c r="F15" s="75"/>
      <c r="G15" s="104"/>
      <c r="H15" s="105"/>
      <c r="I15" s="106"/>
      <c r="J15" s="76">
        <v>0</v>
      </c>
      <c r="K15" s="77">
        <v>1</v>
      </c>
      <c r="L15" s="78" t="s">
        <v>2474</v>
      </c>
      <c r="M15" s="76"/>
      <c r="N15" s="77"/>
      <c r="O15" s="78"/>
      <c r="P15" s="76">
        <v>0</v>
      </c>
      <c r="Q15" s="77">
        <v>1</v>
      </c>
      <c r="R15" s="78" t="s">
        <v>2475</v>
      </c>
      <c r="S15" s="301">
        <f t="shared" si="0"/>
        <v>0</v>
      </c>
      <c r="T15" s="80">
        <f t="shared" si="1"/>
        <v>2</v>
      </c>
    </row>
    <row r="16" spans="1:20" ht="12.75" customHeight="1" x14ac:dyDescent="0.25">
      <c r="A16" s="72" t="s">
        <v>2476</v>
      </c>
      <c r="B16" s="48" t="s">
        <v>2477</v>
      </c>
      <c r="C16" s="49" t="s">
        <v>2478</v>
      </c>
      <c r="D16" s="49" t="s">
        <v>2479</v>
      </c>
      <c r="E16" s="49" t="s">
        <v>2480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2481</v>
      </c>
      <c r="P16" s="6">
        <v>1</v>
      </c>
      <c r="Q16" s="7">
        <v>2</v>
      </c>
      <c r="R16" s="9" t="s">
        <v>2482</v>
      </c>
      <c r="S16" s="309">
        <f t="shared" si="0"/>
        <v>30</v>
      </c>
      <c r="T16" s="21">
        <f t="shared" si="1"/>
        <v>4</v>
      </c>
    </row>
    <row r="17" spans="1:20" ht="12.75" customHeight="1" x14ac:dyDescent="0.25">
      <c r="A17" s="72" t="s">
        <v>2483</v>
      </c>
      <c r="B17" s="48" t="s">
        <v>2484</v>
      </c>
      <c r="C17" s="49"/>
      <c r="D17" s="49" t="s">
        <v>2485</v>
      </c>
      <c r="E17" s="49" t="s">
        <v>2486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2487</v>
      </c>
      <c r="P17" s="6"/>
      <c r="Q17" s="7"/>
      <c r="R17" s="9"/>
      <c r="S17" s="309">
        <f t="shared" si="0"/>
        <v>0</v>
      </c>
      <c r="T17" s="21">
        <f t="shared" si="1"/>
        <v>1</v>
      </c>
    </row>
    <row r="18" spans="1:20" ht="12.75" customHeight="1" x14ac:dyDescent="0.25">
      <c r="A18" s="72" t="s">
        <v>2488</v>
      </c>
      <c r="B18" s="73" t="s">
        <v>2489</v>
      </c>
      <c r="C18" s="74" t="s">
        <v>2490</v>
      </c>
      <c r="D18" s="74" t="s">
        <v>2491</v>
      </c>
      <c r="E18" s="74" t="s">
        <v>2492</v>
      </c>
      <c r="F18" s="75">
        <v>60</v>
      </c>
      <c r="G18" s="104"/>
      <c r="H18" s="105"/>
      <c r="I18" s="106"/>
      <c r="J18" s="104"/>
      <c r="K18" s="77"/>
      <c r="L18" s="107"/>
      <c r="M18" s="104">
        <v>0.5</v>
      </c>
      <c r="N18" s="105">
        <v>2</v>
      </c>
      <c r="O18" s="106" t="s">
        <v>2493</v>
      </c>
      <c r="P18" s="104">
        <v>0.5</v>
      </c>
      <c r="Q18" s="77">
        <v>2</v>
      </c>
      <c r="R18" s="107" t="s">
        <v>2494</v>
      </c>
      <c r="S18" s="301">
        <f t="shared" si="0"/>
        <v>15</v>
      </c>
      <c r="T18" s="97">
        <f t="shared" si="1"/>
        <v>4</v>
      </c>
    </row>
    <row r="19" spans="1:20" ht="12.75" customHeight="1" x14ac:dyDescent="0.25">
      <c r="A19" s="98" t="s">
        <v>2495</v>
      </c>
      <c r="B19" s="73" t="s">
        <v>2496</v>
      </c>
      <c r="C19" s="74" t="s">
        <v>2497</v>
      </c>
      <c r="D19" s="74" t="s">
        <v>2498</v>
      </c>
      <c r="E19" s="74" t="s">
        <v>2499</v>
      </c>
      <c r="F19" s="75">
        <v>60</v>
      </c>
      <c r="G19" s="76">
        <v>1</v>
      </c>
      <c r="H19" s="77">
        <v>2</v>
      </c>
      <c r="I19" s="99" t="s">
        <v>2500</v>
      </c>
      <c r="J19" s="76">
        <v>1</v>
      </c>
      <c r="K19" s="77">
        <v>2</v>
      </c>
      <c r="L19" s="78" t="s">
        <v>2501</v>
      </c>
      <c r="M19" s="76"/>
      <c r="N19" s="77"/>
      <c r="O19" s="99"/>
      <c r="P19" s="76"/>
      <c r="Q19" s="77"/>
      <c r="R19" s="78"/>
      <c r="S19" s="301">
        <f>SUM(G19,J19,M19,P19)*15</f>
        <v>30</v>
      </c>
      <c r="T19" s="80">
        <f>SUM(H19,K19,N19,Q19)</f>
        <v>4</v>
      </c>
    </row>
    <row r="20" spans="1:20" ht="12.75" customHeight="1" x14ac:dyDescent="0.25">
      <c r="A20" s="98" t="s">
        <v>2502</v>
      </c>
      <c r="B20" s="73" t="s">
        <v>2503</v>
      </c>
      <c r="C20" s="74" t="s">
        <v>2504</v>
      </c>
      <c r="D20" s="74" t="s">
        <v>2505</v>
      </c>
      <c r="E20" s="74" t="s">
        <v>2506</v>
      </c>
      <c r="F20" s="75">
        <v>60</v>
      </c>
      <c r="G20" s="6">
        <v>0.5</v>
      </c>
      <c r="H20" s="7">
        <v>2</v>
      </c>
      <c r="I20" s="8" t="s">
        <v>2507</v>
      </c>
      <c r="J20" s="6">
        <v>0.5</v>
      </c>
      <c r="K20" s="7">
        <v>2</v>
      </c>
      <c r="L20" s="9" t="s">
        <v>2508</v>
      </c>
      <c r="M20" s="6">
        <v>0.5</v>
      </c>
      <c r="N20" s="7">
        <v>2</v>
      </c>
      <c r="O20" s="8" t="s">
        <v>2509</v>
      </c>
      <c r="P20" s="6">
        <v>0.5</v>
      </c>
      <c r="Q20" s="7">
        <v>2</v>
      </c>
      <c r="R20" s="9" t="s">
        <v>2510</v>
      </c>
      <c r="S20" s="301">
        <f>SUM(G20,J20,M20,P20)*15</f>
        <v>30</v>
      </c>
      <c r="T20" s="80">
        <f>SUM(H20,K20,N20,Q20)</f>
        <v>8</v>
      </c>
    </row>
    <row r="21" spans="1:20" ht="12.75" customHeight="1" x14ac:dyDescent="0.25">
      <c r="A21" s="72" t="s">
        <v>2511</v>
      </c>
      <c r="B21" s="73" t="s">
        <v>3506</v>
      </c>
      <c r="C21" s="74"/>
      <c r="D21" s="74" t="s">
        <v>2512</v>
      </c>
      <c r="E21" s="74" t="s">
        <v>2513</v>
      </c>
      <c r="F21" s="75">
        <v>45</v>
      </c>
      <c r="G21" s="76">
        <v>2</v>
      </c>
      <c r="H21" s="77">
        <v>2</v>
      </c>
      <c r="I21" s="78" t="s">
        <v>2514</v>
      </c>
      <c r="J21" s="76">
        <v>2</v>
      </c>
      <c r="K21" s="77">
        <v>2</v>
      </c>
      <c r="L21" s="328" t="s">
        <v>3477</v>
      </c>
      <c r="M21" s="76"/>
      <c r="N21" s="77"/>
      <c r="O21" s="78"/>
      <c r="P21" s="76"/>
      <c r="Q21" s="77"/>
      <c r="R21" s="78"/>
      <c r="S21" s="301">
        <f>SUM(G21,J21,M21,P21)*15</f>
        <v>60</v>
      </c>
      <c r="T21" s="80">
        <f>SUM(H21,K21,N21,Q21)</f>
        <v>4</v>
      </c>
    </row>
    <row r="22" spans="1:20" ht="12.75" customHeight="1" x14ac:dyDescent="0.25">
      <c r="A22" s="72" t="s">
        <v>2515</v>
      </c>
      <c r="B22" s="73" t="s">
        <v>2516</v>
      </c>
      <c r="C22" s="74"/>
      <c r="D22" s="74" t="s">
        <v>2517</v>
      </c>
      <c r="E22" s="74" t="s">
        <v>2518</v>
      </c>
      <c r="F22" s="75">
        <v>45</v>
      </c>
      <c r="G22" s="76">
        <v>2</v>
      </c>
      <c r="H22" s="77">
        <v>3</v>
      </c>
      <c r="I22" s="78" t="s">
        <v>2519</v>
      </c>
      <c r="J22" s="76">
        <v>2</v>
      </c>
      <c r="K22" s="77">
        <v>3</v>
      </c>
      <c r="L22" s="78" t="s">
        <v>2520</v>
      </c>
      <c r="M22" s="76"/>
      <c r="N22" s="77"/>
      <c r="O22" s="78"/>
      <c r="P22" s="76"/>
      <c r="Q22" s="77"/>
      <c r="R22" s="78"/>
      <c r="S22" s="301">
        <f t="shared" si="0"/>
        <v>60</v>
      </c>
      <c r="T22" s="80">
        <f t="shared" si="1"/>
        <v>6</v>
      </c>
    </row>
    <row r="23" spans="1:20" ht="12.75" customHeight="1" x14ac:dyDescent="0.25">
      <c r="A23" s="72" t="s">
        <v>2521</v>
      </c>
      <c r="B23" s="73" t="s">
        <v>2522</v>
      </c>
      <c r="C23" s="74" t="s">
        <v>2523</v>
      </c>
      <c r="D23" s="74" t="s">
        <v>2524</v>
      </c>
      <c r="E23" s="74" t="s">
        <v>2525</v>
      </c>
      <c r="F23" s="75">
        <v>45</v>
      </c>
      <c r="G23" s="76">
        <v>2</v>
      </c>
      <c r="H23" s="77">
        <v>2</v>
      </c>
      <c r="I23" s="78" t="s">
        <v>2526</v>
      </c>
      <c r="J23" s="76">
        <v>2</v>
      </c>
      <c r="K23" s="77">
        <v>2</v>
      </c>
      <c r="L23" s="78" t="s">
        <v>2527</v>
      </c>
      <c r="M23" s="76"/>
      <c r="N23" s="77"/>
      <c r="O23" s="78"/>
      <c r="P23" s="76"/>
      <c r="Q23" s="77"/>
      <c r="R23" s="78"/>
      <c r="S23" s="301">
        <f t="shared" si="0"/>
        <v>60</v>
      </c>
      <c r="T23" s="80">
        <f t="shared" si="1"/>
        <v>4</v>
      </c>
    </row>
    <row r="24" spans="1:20" ht="12.75" customHeight="1" thickBot="1" x14ac:dyDescent="0.25">
      <c r="A24" s="108" t="s">
        <v>2528</v>
      </c>
      <c r="B24" s="109" t="s">
        <v>2529</v>
      </c>
      <c r="C24" s="110"/>
      <c r="D24" s="110" t="s">
        <v>2530</v>
      </c>
      <c r="E24" s="110" t="s">
        <v>2531</v>
      </c>
      <c r="F24" s="111">
        <v>60</v>
      </c>
      <c r="G24" s="112">
        <v>3</v>
      </c>
      <c r="H24" s="113">
        <v>2</v>
      </c>
      <c r="I24" s="114" t="s">
        <v>2532</v>
      </c>
      <c r="J24" s="112">
        <v>3</v>
      </c>
      <c r="K24" s="113">
        <v>2</v>
      </c>
      <c r="L24" s="114" t="s">
        <v>2533</v>
      </c>
      <c r="M24" s="112">
        <v>3</v>
      </c>
      <c r="N24" s="113">
        <v>2</v>
      </c>
      <c r="O24" s="114" t="s">
        <v>2534</v>
      </c>
      <c r="P24" s="112">
        <v>3</v>
      </c>
      <c r="Q24" s="113">
        <v>2</v>
      </c>
      <c r="R24" s="114" t="s">
        <v>2535</v>
      </c>
      <c r="S24" s="316">
        <f t="shared" si="0"/>
        <v>180</v>
      </c>
      <c r="T24" s="115">
        <f t="shared" si="1"/>
        <v>8</v>
      </c>
    </row>
    <row r="25" spans="1:20" ht="12.75" customHeight="1" thickTop="1" thickBot="1" x14ac:dyDescent="0.25">
      <c r="A25" s="403" t="s">
        <v>3451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6"/>
    </row>
    <row r="26" spans="1:20" ht="12.75" customHeight="1" x14ac:dyDescent="0.2">
      <c r="A26" s="72" t="s">
        <v>2536</v>
      </c>
      <c r="B26" s="73" t="s">
        <v>2537</v>
      </c>
      <c r="C26" s="74"/>
      <c r="D26" s="74" t="s">
        <v>2538</v>
      </c>
      <c r="E26" s="74" t="s">
        <v>2539</v>
      </c>
      <c r="F26" s="75">
        <v>45</v>
      </c>
      <c r="G26" s="76"/>
      <c r="H26" s="77"/>
      <c r="I26" s="78"/>
      <c r="J26" s="76">
        <v>1</v>
      </c>
      <c r="K26" s="77">
        <v>2</v>
      </c>
      <c r="L26" s="78" t="s">
        <v>2540</v>
      </c>
      <c r="M26" s="76">
        <v>1</v>
      </c>
      <c r="N26" s="77">
        <v>2</v>
      </c>
      <c r="O26" s="78" t="s">
        <v>2541</v>
      </c>
      <c r="P26" s="76">
        <v>1</v>
      </c>
      <c r="Q26" s="77">
        <v>2</v>
      </c>
      <c r="R26" s="78" t="s">
        <v>2542</v>
      </c>
      <c r="S26" s="301">
        <f>SUM(G26,J26,M26,P26)*15</f>
        <v>45</v>
      </c>
      <c r="T26" s="80">
        <f>SUM(H26,K26,N26,Q26)</f>
        <v>6</v>
      </c>
    </row>
    <row r="27" spans="1:20" ht="12.75" customHeight="1" thickBot="1" x14ac:dyDescent="0.25">
      <c r="A27" s="72" t="s">
        <v>2543</v>
      </c>
      <c r="B27" s="73" t="s">
        <v>2544</v>
      </c>
      <c r="C27" s="74"/>
      <c r="D27" s="74" t="s">
        <v>2545</v>
      </c>
      <c r="E27" s="74" t="s">
        <v>2546</v>
      </c>
      <c r="F27" s="75">
        <v>45</v>
      </c>
      <c r="G27" s="140"/>
      <c r="H27" s="141"/>
      <c r="I27" s="151"/>
      <c r="J27" s="76">
        <v>1</v>
      </c>
      <c r="K27" s="77">
        <v>2</v>
      </c>
      <c r="L27" s="78" t="s">
        <v>2547</v>
      </c>
      <c r="M27" s="76">
        <v>1</v>
      </c>
      <c r="N27" s="77">
        <v>2</v>
      </c>
      <c r="O27" s="78" t="s">
        <v>2548</v>
      </c>
      <c r="P27" s="76">
        <v>1</v>
      </c>
      <c r="Q27" s="77">
        <v>2</v>
      </c>
      <c r="R27" s="78" t="s">
        <v>2549</v>
      </c>
      <c r="S27" s="313">
        <f>SUM(G27,J27,M27,P27)*15</f>
        <v>45</v>
      </c>
      <c r="T27" s="97">
        <f>SUM(H27,K27,N27,Q27)</f>
        <v>6</v>
      </c>
    </row>
    <row r="28" spans="1:20" ht="12.75" customHeight="1" thickTop="1" thickBot="1" x14ac:dyDescent="0.25">
      <c r="A28" s="403" t="s">
        <v>3452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6"/>
    </row>
    <row r="29" spans="1:20" ht="12.75" customHeight="1" x14ac:dyDescent="0.2">
      <c r="A29" s="72" t="s">
        <v>2550</v>
      </c>
      <c r="B29" s="73" t="s">
        <v>2551</v>
      </c>
      <c r="C29" s="74" t="s">
        <v>2552</v>
      </c>
      <c r="D29" s="74" t="s">
        <v>2553</v>
      </c>
      <c r="E29" s="74" t="s">
        <v>2554</v>
      </c>
      <c r="F29" s="75">
        <v>60</v>
      </c>
      <c r="G29" s="76">
        <v>0.5</v>
      </c>
      <c r="H29" s="77">
        <v>2</v>
      </c>
      <c r="I29" s="78" t="s">
        <v>2555</v>
      </c>
      <c r="J29" s="76">
        <v>0.5</v>
      </c>
      <c r="K29" s="77">
        <v>2</v>
      </c>
      <c r="L29" s="78" t="s">
        <v>2556</v>
      </c>
      <c r="M29" s="76"/>
      <c r="N29" s="77"/>
      <c r="O29" s="78"/>
      <c r="P29" s="76"/>
      <c r="Q29" s="77"/>
      <c r="R29" s="78"/>
      <c r="S29" s="301">
        <f>SUM(G29,J29,M29,P29)*15</f>
        <v>15</v>
      </c>
      <c r="T29" s="80">
        <f>SUM(H29,K29,N29,Q29)</f>
        <v>4</v>
      </c>
    </row>
    <row r="30" spans="1:20" ht="12.75" customHeight="1" thickBot="1" x14ac:dyDescent="0.25">
      <c r="A30" s="72" t="s">
        <v>2557</v>
      </c>
      <c r="B30" s="73" t="s">
        <v>2558</v>
      </c>
      <c r="C30" s="74" t="s">
        <v>2559</v>
      </c>
      <c r="D30" s="74" t="s">
        <v>2560</v>
      </c>
      <c r="E30" s="74" t="s">
        <v>2561</v>
      </c>
      <c r="F30" s="75">
        <v>60</v>
      </c>
      <c r="G30" s="140">
        <v>0.5</v>
      </c>
      <c r="H30" s="141">
        <v>2</v>
      </c>
      <c r="I30" s="151" t="s">
        <v>2562</v>
      </c>
      <c r="J30" s="140">
        <v>0.5</v>
      </c>
      <c r="K30" s="91">
        <v>2</v>
      </c>
      <c r="L30" s="31" t="s">
        <v>2563</v>
      </c>
      <c r="M30" s="140"/>
      <c r="N30" s="141"/>
      <c r="O30" s="151"/>
      <c r="P30" s="140"/>
      <c r="Q30" s="91"/>
      <c r="R30" s="31"/>
      <c r="S30" s="313">
        <f>SUM(G30,J30,M30,P30)*15</f>
        <v>15</v>
      </c>
      <c r="T30" s="97">
        <f>SUM(H30,K30,N30,Q30)</f>
        <v>4</v>
      </c>
    </row>
    <row r="31" spans="1:20" ht="12.75" customHeight="1" thickTop="1" thickBot="1" x14ac:dyDescent="0.25">
      <c r="A31" s="364" t="s">
        <v>2564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6"/>
    </row>
    <row r="32" spans="1:20" ht="12.75" customHeight="1" thickBot="1" x14ac:dyDescent="0.25">
      <c r="A32" s="231" t="s">
        <v>3453</v>
      </c>
      <c r="B32" s="137"/>
      <c r="C32" s="138"/>
      <c r="D32" s="138"/>
      <c r="E32" s="138"/>
      <c r="F32" s="139"/>
      <c r="G32" s="142"/>
      <c r="H32" s="143">
        <v>4</v>
      </c>
      <c r="I32" s="145"/>
      <c r="J32" s="142"/>
      <c r="K32" s="143">
        <v>2</v>
      </c>
      <c r="L32" s="31"/>
      <c r="M32" s="142"/>
      <c r="N32" s="143">
        <v>5</v>
      </c>
      <c r="O32" s="145"/>
      <c r="P32" s="142"/>
      <c r="Q32" s="143">
        <v>4</v>
      </c>
      <c r="R32" s="162"/>
      <c r="S32" s="303"/>
      <c r="T32" s="149">
        <f t="shared" ref="T32" si="2">SUM(H32,K32,N32,Q32)</f>
        <v>15</v>
      </c>
    </row>
    <row r="33" spans="1:20" ht="12.75" customHeight="1" thickTop="1" thickBot="1" x14ac:dyDescent="0.25">
      <c r="A33" s="161" t="s">
        <v>2565</v>
      </c>
      <c r="B33" s="153" t="s">
        <v>2566</v>
      </c>
      <c r="C33" s="163"/>
      <c r="D33" s="163"/>
      <c r="E33" s="163" t="s">
        <v>2567</v>
      </c>
      <c r="F33" s="164"/>
      <c r="G33" s="165"/>
      <c r="H33" s="166"/>
      <c r="I33" s="167"/>
      <c r="J33" s="165"/>
      <c r="K33" s="166"/>
      <c r="L33" s="167"/>
      <c r="M33" s="165">
        <v>0</v>
      </c>
      <c r="N33" s="166">
        <v>7</v>
      </c>
      <c r="O33" s="167" t="s">
        <v>3476</v>
      </c>
      <c r="P33" s="165">
        <v>0</v>
      </c>
      <c r="Q33" s="166">
        <v>8</v>
      </c>
      <c r="R33" s="168" t="s">
        <v>3476</v>
      </c>
      <c r="S33" s="304">
        <f>SUM(G33,J33,M33,P33)*15</f>
        <v>0</v>
      </c>
      <c r="T33" s="169">
        <f>SUM(H33,K33,N33,,Q33)</f>
        <v>15</v>
      </c>
    </row>
    <row r="34" spans="1:20" ht="12.75" customHeight="1" thickTop="1" thickBot="1" x14ac:dyDescent="0.25">
      <c r="A34" s="392" t="s">
        <v>2568</v>
      </c>
      <c r="B34" s="393"/>
      <c r="C34" s="393"/>
      <c r="D34" s="393"/>
      <c r="E34" s="393"/>
      <c r="F34" s="394"/>
      <c r="G34" s="305">
        <f>SUM(G8:G26,G29,G32:G33)</f>
        <v>18</v>
      </c>
      <c r="H34" s="23">
        <f>SUM(H8:H26,H29,H32:H33)</f>
        <v>30</v>
      </c>
      <c r="I34" s="24"/>
      <c r="J34" s="305">
        <f t="shared" ref="J34:Q34" si="3">SUM(J8:J26,J29,J32:J33)</f>
        <v>18</v>
      </c>
      <c r="K34" s="23">
        <f t="shared" si="3"/>
        <v>31</v>
      </c>
      <c r="L34" s="24"/>
      <c r="M34" s="305">
        <f t="shared" si="3"/>
        <v>10</v>
      </c>
      <c r="N34" s="23">
        <f t="shared" si="3"/>
        <v>28</v>
      </c>
      <c r="O34" s="24"/>
      <c r="P34" s="305">
        <f t="shared" si="3"/>
        <v>10</v>
      </c>
      <c r="Q34" s="23">
        <f t="shared" si="3"/>
        <v>31</v>
      </c>
      <c r="R34" s="24"/>
      <c r="S34" s="306">
        <f>SUM(S8:S24,S26,S29,S32,S33)</f>
        <v>840</v>
      </c>
      <c r="T34" s="25">
        <f>SUM(T8:T24,T26,T29,T32,T33)</f>
        <v>120</v>
      </c>
    </row>
    <row r="35" spans="1:20" ht="12" customHeight="1" thickTop="1" x14ac:dyDescent="0.2"/>
    <row r="36" spans="1:20" ht="12" customHeight="1" x14ac:dyDescent="0.2">
      <c r="A36" s="1" t="s">
        <v>102</v>
      </c>
    </row>
    <row r="37" spans="1:20" ht="12" customHeight="1" x14ac:dyDescent="0.2">
      <c r="A37" s="229" t="s">
        <v>3448</v>
      </c>
    </row>
    <row r="38" spans="1:20" ht="12" customHeight="1" x14ac:dyDescent="0.2">
      <c r="A38" s="1" t="s">
        <v>2374</v>
      </c>
    </row>
    <row r="39" spans="1:20" ht="12" customHeight="1" x14ac:dyDescent="0.2"/>
    <row r="40" spans="1:20" ht="12" customHeight="1" x14ac:dyDescent="0.2">
      <c r="A40" s="174" t="s">
        <v>104</v>
      </c>
    </row>
    <row r="41" spans="1:20" ht="12" customHeight="1" x14ac:dyDescent="0.2">
      <c r="A41" s="116" t="s">
        <v>273</v>
      </c>
      <c r="F41" s="1" t="s">
        <v>106</v>
      </c>
      <c r="G41" s="116"/>
      <c r="J41" s="116"/>
      <c r="K41" s="1" t="s">
        <v>107</v>
      </c>
      <c r="M41" s="116"/>
      <c r="N41" s="116"/>
      <c r="P41" s="116" t="s">
        <v>108</v>
      </c>
      <c r="R41" s="116"/>
      <c r="S41" s="1"/>
      <c r="T41" s="117"/>
    </row>
    <row r="42" spans="1:20" ht="12" customHeight="1" x14ac:dyDescent="0.2">
      <c r="A42" s="116" t="s">
        <v>109</v>
      </c>
      <c r="F42" s="1" t="s">
        <v>110</v>
      </c>
      <c r="G42" s="116"/>
      <c r="J42" s="116"/>
      <c r="K42" s="1" t="s">
        <v>111</v>
      </c>
      <c r="M42" s="116"/>
      <c r="N42" s="116"/>
      <c r="P42" s="116" t="s">
        <v>112</v>
      </c>
      <c r="R42" s="116"/>
      <c r="S42" s="1"/>
      <c r="T42" s="117"/>
    </row>
    <row r="43" spans="1:20" ht="12" customHeight="1" x14ac:dyDescent="0.2">
      <c r="A43" s="1" t="s">
        <v>113</v>
      </c>
      <c r="F43" s="1" t="s">
        <v>114</v>
      </c>
      <c r="K43" s="1" t="s">
        <v>115</v>
      </c>
      <c r="P43" s="1" t="s">
        <v>116</v>
      </c>
      <c r="S43" s="1"/>
    </row>
    <row r="44" spans="1:20" ht="12" customHeight="1" x14ac:dyDescent="0.2">
      <c r="A44" s="1" t="s">
        <v>117</v>
      </c>
      <c r="K44" s="1" t="s">
        <v>118</v>
      </c>
      <c r="S44" s="1"/>
    </row>
    <row r="45" spans="1:20" ht="12" customHeight="1" x14ac:dyDescent="0.2">
      <c r="A45" s="1" t="s">
        <v>119</v>
      </c>
      <c r="K45" s="1" t="s">
        <v>120</v>
      </c>
      <c r="S45" s="1"/>
    </row>
    <row r="46" spans="1:20" ht="12" customHeight="1" x14ac:dyDescent="0.2">
      <c r="S46" s="1"/>
      <c r="T46" s="1"/>
    </row>
    <row r="47" spans="1:20" ht="12" customHeight="1" x14ac:dyDescent="0.2">
      <c r="A47" s="174" t="s">
        <v>121</v>
      </c>
      <c r="S47" s="1"/>
      <c r="T47" s="1"/>
    </row>
    <row r="48" spans="1:20" ht="12" customHeight="1" x14ac:dyDescent="0.2">
      <c r="A48" s="230" t="s">
        <v>3456</v>
      </c>
    </row>
    <row r="49" spans="1:1" ht="12" customHeight="1" x14ac:dyDescent="0.2">
      <c r="A49" s="1" t="s">
        <v>123</v>
      </c>
    </row>
    <row r="50" spans="1:1" ht="12" customHeight="1" x14ac:dyDescent="0.2">
      <c r="A50" s="1" t="s">
        <v>3454</v>
      </c>
    </row>
    <row r="51" spans="1:1" ht="12" customHeight="1" x14ac:dyDescent="0.2">
      <c r="A51" s="229" t="s">
        <v>3455</v>
      </c>
    </row>
    <row r="52" spans="1:1" ht="12" customHeight="1" x14ac:dyDescent="0.2">
      <c r="A52" s="229" t="s">
        <v>3457</v>
      </c>
    </row>
  </sheetData>
  <mergeCells count="23">
    <mergeCell ref="A25:T25"/>
    <mergeCell ref="A28:T28"/>
    <mergeCell ref="A7:T7"/>
    <mergeCell ref="A31:T31"/>
    <mergeCell ref="A34:F34"/>
    <mergeCell ref="A4:F4"/>
    <mergeCell ref="G4:R4"/>
    <mergeCell ref="S4:T4"/>
    <mergeCell ref="A1:T1"/>
    <mergeCell ref="A2:T2"/>
    <mergeCell ref="A3:T3"/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V24" sqref="V24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2569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2570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2571</v>
      </c>
      <c r="B4" s="373"/>
      <c r="C4" s="373"/>
      <c r="D4" s="373"/>
      <c r="E4" s="373"/>
      <c r="F4" s="374"/>
      <c r="G4" s="369" t="s">
        <v>2572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2573</v>
      </c>
      <c r="B5" s="377" t="s">
        <v>2574</v>
      </c>
      <c r="C5" s="379" t="s">
        <v>2575</v>
      </c>
      <c r="D5" s="379" t="s">
        <v>2576</v>
      </c>
      <c r="E5" s="379" t="s">
        <v>2577</v>
      </c>
      <c r="F5" s="367" t="s">
        <v>2578</v>
      </c>
      <c r="G5" s="369" t="s">
        <v>2579</v>
      </c>
      <c r="H5" s="370"/>
      <c r="I5" s="371"/>
      <c r="J5" s="369" t="s">
        <v>2580</v>
      </c>
      <c r="K5" s="370"/>
      <c r="L5" s="371"/>
      <c r="M5" s="369" t="s">
        <v>2581</v>
      </c>
      <c r="N5" s="370"/>
      <c r="O5" s="371"/>
      <c r="P5" s="372" t="s">
        <v>2582</v>
      </c>
      <c r="Q5" s="373"/>
      <c r="R5" s="374"/>
      <c r="S5" s="360" t="s">
        <v>2583</v>
      </c>
      <c r="T5" s="362" t="s">
        <v>2584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2585</v>
      </c>
      <c r="H6" s="19" t="s">
        <v>2586</v>
      </c>
      <c r="I6" s="196" t="s">
        <v>2587</v>
      </c>
      <c r="J6" s="2" t="s">
        <v>2588</v>
      </c>
      <c r="K6" s="19" t="s">
        <v>2589</v>
      </c>
      <c r="L6" s="196" t="s">
        <v>2590</v>
      </c>
      <c r="M6" s="2" t="s">
        <v>2591</v>
      </c>
      <c r="N6" s="19" t="s">
        <v>2592</v>
      </c>
      <c r="O6" s="196" t="s">
        <v>2593</v>
      </c>
      <c r="P6" s="2" t="s">
        <v>2594</v>
      </c>
      <c r="Q6" s="19" t="s">
        <v>2595</v>
      </c>
      <c r="R6" s="20" t="s">
        <v>2596</v>
      </c>
      <c r="S6" s="361"/>
      <c r="T6" s="363"/>
    </row>
    <row r="7" spans="1:20" ht="13.5" customHeight="1" thickTop="1" thickBot="1" x14ac:dyDescent="0.3">
      <c r="A7" s="364" t="s">
        <v>2597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2598</v>
      </c>
      <c r="B8" s="50" t="s">
        <v>2599</v>
      </c>
      <c r="C8" s="51" t="s">
        <v>2600</v>
      </c>
      <c r="D8" s="51" t="s">
        <v>2601</v>
      </c>
      <c r="E8" s="147" t="s">
        <v>2602</v>
      </c>
      <c r="F8" s="26">
        <v>60</v>
      </c>
      <c r="G8" s="27">
        <v>2</v>
      </c>
      <c r="H8" s="28">
        <v>9</v>
      </c>
      <c r="I8" s="17" t="s">
        <v>2603</v>
      </c>
      <c r="J8" s="27">
        <v>2</v>
      </c>
      <c r="K8" s="28">
        <v>9</v>
      </c>
      <c r="L8" s="29" t="s">
        <v>2604</v>
      </c>
      <c r="M8" s="27">
        <v>2</v>
      </c>
      <c r="N8" s="28">
        <v>9</v>
      </c>
      <c r="O8" s="17" t="s">
        <v>2605</v>
      </c>
      <c r="P8" s="27">
        <v>2</v>
      </c>
      <c r="Q8" s="28">
        <v>9</v>
      </c>
      <c r="R8" s="29" t="s">
        <v>2606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120" t="s">
        <v>2607</v>
      </c>
      <c r="B9" s="50" t="s">
        <v>2608</v>
      </c>
      <c r="C9" s="51" t="s">
        <v>2609</v>
      </c>
      <c r="D9" s="51" t="s">
        <v>2610</v>
      </c>
      <c r="E9" s="147" t="s">
        <v>2611</v>
      </c>
      <c r="F9" s="26">
        <v>60</v>
      </c>
      <c r="G9" s="27">
        <v>2</v>
      </c>
      <c r="H9" s="28">
        <v>2</v>
      </c>
      <c r="I9" s="17" t="s">
        <v>2612</v>
      </c>
      <c r="J9" s="27">
        <v>2</v>
      </c>
      <c r="K9" s="28">
        <v>2</v>
      </c>
      <c r="L9" s="29" t="s">
        <v>2613</v>
      </c>
      <c r="M9" s="27">
        <v>2</v>
      </c>
      <c r="N9" s="28">
        <v>2</v>
      </c>
      <c r="O9" s="17" t="s">
        <v>2614</v>
      </c>
      <c r="P9" s="27">
        <v>2</v>
      </c>
      <c r="Q9" s="28">
        <v>2</v>
      </c>
      <c r="R9" s="29" t="s">
        <v>2615</v>
      </c>
      <c r="S9" s="307">
        <f t="shared" ref="S9:S15" si="0">SUM(G9,J9,M9,P9)*15</f>
        <v>120</v>
      </c>
      <c r="T9" s="30">
        <f t="shared" ref="T9:T15" si="1">SUM(H9,K9,N9,Q9)</f>
        <v>8</v>
      </c>
    </row>
    <row r="10" spans="1:20" ht="13.5" customHeight="1" x14ac:dyDescent="0.25">
      <c r="A10" s="123" t="s">
        <v>2616</v>
      </c>
      <c r="B10" s="50" t="s">
        <v>2617</v>
      </c>
      <c r="C10" s="51" t="s">
        <v>2618</v>
      </c>
      <c r="D10" s="51" t="s">
        <v>2619</v>
      </c>
      <c r="E10" s="147" t="s">
        <v>2620</v>
      </c>
      <c r="F10" s="26">
        <v>60</v>
      </c>
      <c r="G10" s="90">
        <v>6</v>
      </c>
      <c r="H10" s="91">
        <v>3</v>
      </c>
      <c r="I10" s="96" t="s">
        <v>2621</v>
      </c>
      <c r="J10" s="90">
        <v>6</v>
      </c>
      <c r="K10" s="91">
        <v>3</v>
      </c>
      <c r="L10" s="92" t="s">
        <v>2622</v>
      </c>
      <c r="M10" s="90">
        <v>6</v>
      </c>
      <c r="N10" s="91">
        <v>3</v>
      </c>
      <c r="O10" s="96" t="s">
        <v>2623</v>
      </c>
      <c r="P10" s="90">
        <v>6</v>
      </c>
      <c r="Q10" s="91">
        <v>3</v>
      </c>
      <c r="R10" s="92" t="s">
        <v>2624</v>
      </c>
      <c r="S10" s="307">
        <f t="shared" si="0"/>
        <v>360</v>
      </c>
      <c r="T10" s="30">
        <f t="shared" si="1"/>
        <v>12</v>
      </c>
    </row>
    <row r="11" spans="1:20" ht="13.5" customHeight="1" x14ac:dyDescent="0.25">
      <c r="A11" s="120" t="s">
        <v>2625</v>
      </c>
      <c r="B11" s="50" t="s">
        <v>2626</v>
      </c>
      <c r="C11" s="51" t="s">
        <v>2627</v>
      </c>
      <c r="D11" s="51" t="s">
        <v>2628</v>
      </c>
      <c r="E11" s="147" t="s">
        <v>2629</v>
      </c>
      <c r="F11" s="26">
        <v>60</v>
      </c>
      <c r="G11" s="27">
        <v>2</v>
      </c>
      <c r="H11" s="28">
        <v>2</v>
      </c>
      <c r="I11" s="17" t="s">
        <v>2630</v>
      </c>
      <c r="J11" s="27">
        <v>2</v>
      </c>
      <c r="K11" s="28">
        <v>2</v>
      </c>
      <c r="L11" s="29" t="s">
        <v>2631</v>
      </c>
      <c r="M11" s="27">
        <v>2</v>
      </c>
      <c r="N11" s="28">
        <v>2</v>
      </c>
      <c r="O11" s="17" t="s">
        <v>2632</v>
      </c>
      <c r="P11" s="27">
        <v>2</v>
      </c>
      <c r="Q11" s="28">
        <v>2</v>
      </c>
      <c r="R11" s="29" t="s">
        <v>2633</v>
      </c>
      <c r="S11" s="307">
        <f>SUM(G11,J11,M11,P11)*15</f>
        <v>120</v>
      </c>
      <c r="T11" s="30">
        <f>SUM(H11,K11,N11,Q11)</f>
        <v>8</v>
      </c>
    </row>
    <row r="12" spans="1:20" ht="13.5" customHeight="1" x14ac:dyDescent="0.25">
      <c r="A12" s="198" t="s">
        <v>2634</v>
      </c>
      <c r="B12" s="55" t="s">
        <v>2635</v>
      </c>
      <c r="C12" s="56" t="s">
        <v>2636</v>
      </c>
      <c r="D12" s="56" t="s">
        <v>2637</v>
      </c>
      <c r="E12" s="192" t="s">
        <v>2638</v>
      </c>
      <c r="F12" s="52">
        <v>60</v>
      </c>
      <c r="G12" s="104">
        <v>2</v>
      </c>
      <c r="H12" s="105">
        <v>2</v>
      </c>
      <c r="I12" s="106" t="s">
        <v>2639</v>
      </c>
      <c r="J12" s="104">
        <v>2</v>
      </c>
      <c r="K12" s="105">
        <v>2</v>
      </c>
      <c r="L12" s="107" t="s">
        <v>2640</v>
      </c>
      <c r="M12" s="104">
        <v>2</v>
      </c>
      <c r="N12" s="105">
        <v>2</v>
      </c>
      <c r="O12" s="106" t="s">
        <v>2641</v>
      </c>
      <c r="P12" s="104">
        <v>2</v>
      </c>
      <c r="Q12" s="105">
        <v>2</v>
      </c>
      <c r="R12" s="107" t="s">
        <v>2642</v>
      </c>
      <c r="S12" s="310">
        <f t="shared" si="0"/>
        <v>120</v>
      </c>
      <c r="T12" s="59">
        <f t="shared" si="1"/>
        <v>8</v>
      </c>
    </row>
    <row r="13" spans="1:20" ht="13.5" customHeight="1" thickBot="1" x14ac:dyDescent="0.3">
      <c r="A13" s="94" t="s">
        <v>2643</v>
      </c>
      <c r="B13" s="57" t="s">
        <v>2644</v>
      </c>
      <c r="C13" s="58" t="s">
        <v>2645</v>
      </c>
      <c r="D13" s="58" t="s">
        <v>2646</v>
      </c>
      <c r="E13" s="190" t="s">
        <v>2647</v>
      </c>
      <c r="F13" s="12">
        <v>45</v>
      </c>
      <c r="G13" s="14">
        <v>1</v>
      </c>
      <c r="H13" s="15">
        <v>2</v>
      </c>
      <c r="I13" s="32" t="s">
        <v>2648</v>
      </c>
      <c r="J13" s="14">
        <v>1</v>
      </c>
      <c r="K13" s="15">
        <v>2</v>
      </c>
      <c r="L13" s="84" t="s">
        <v>2649</v>
      </c>
      <c r="M13" s="14">
        <v>1</v>
      </c>
      <c r="N13" s="15">
        <v>2</v>
      </c>
      <c r="O13" s="32" t="s">
        <v>2650</v>
      </c>
      <c r="P13" s="14">
        <v>1</v>
      </c>
      <c r="Q13" s="15">
        <v>2</v>
      </c>
      <c r="R13" s="84" t="s">
        <v>2651</v>
      </c>
      <c r="S13" s="312">
        <f t="shared" si="0"/>
        <v>60</v>
      </c>
      <c r="T13" s="22">
        <f t="shared" si="1"/>
        <v>8</v>
      </c>
    </row>
    <row r="14" spans="1:20" ht="13.5" customHeight="1" x14ac:dyDescent="0.25">
      <c r="A14" s="86" t="s">
        <v>2652</v>
      </c>
      <c r="B14" s="87" t="s">
        <v>2653</v>
      </c>
      <c r="C14" s="102"/>
      <c r="D14" s="102" t="s">
        <v>2654</v>
      </c>
      <c r="E14" s="102" t="s">
        <v>2655</v>
      </c>
      <c r="F14" s="103">
        <v>45</v>
      </c>
      <c r="G14" s="90">
        <v>2</v>
      </c>
      <c r="H14" s="91">
        <v>3</v>
      </c>
      <c r="I14" s="92" t="s">
        <v>2656</v>
      </c>
      <c r="J14" s="90">
        <v>2</v>
      </c>
      <c r="K14" s="91">
        <v>3</v>
      </c>
      <c r="L14" s="92" t="s">
        <v>2657</v>
      </c>
      <c r="M14" s="90"/>
      <c r="N14" s="91"/>
      <c r="O14" s="92"/>
      <c r="P14" s="90"/>
      <c r="Q14" s="91"/>
      <c r="R14" s="92"/>
      <c r="S14" s="313">
        <f t="shared" si="0"/>
        <v>60</v>
      </c>
      <c r="T14" s="97">
        <f t="shared" si="1"/>
        <v>6</v>
      </c>
    </row>
    <row r="15" spans="1:20" ht="13.5" customHeight="1" x14ac:dyDescent="0.25">
      <c r="A15" s="72" t="s">
        <v>2658</v>
      </c>
      <c r="B15" s="73" t="s">
        <v>2659</v>
      </c>
      <c r="C15" s="74" t="s">
        <v>2660</v>
      </c>
      <c r="D15" s="74" t="s">
        <v>2661</v>
      </c>
      <c r="E15" s="74" t="s">
        <v>2662</v>
      </c>
      <c r="F15" s="75">
        <v>45</v>
      </c>
      <c r="G15" s="76">
        <v>2</v>
      </c>
      <c r="H15" s="77">
        <v>2</v>
      </c>
      <c r="I15" s="78" t="s">
        <v>2663</v>
      </c>
      <c r="J15" s="76">
        <v>2</v>
      </c>
      <c r="K15" s="77">
        <v>2</v>
      </c>
      <c r="L15" s="78" t="s">
        <v>2664</v>
      </c>
      <c r="M15" s="76"/>
      <c r="N15" s="77"/>
      <c r="O15" s="78"/>
      <c r="P15" s="76"/>
      <c r="Q15" s="77"/>
      <c r="R15" s="78"/>
      <c r="S15" s="301">
        <f t="shared" si="0"/>
        <v>60</v>
      </c>
      <c r="T15" s="80">
        <f t="shared" si="1"/>
        <v>4</v>
      </c>
    </row>
    <row r="16" spans="1:20" ht="13.5" customHeight="1" thickBot="1" x14ac:dyDescent="0.3">
      <c r="A16" s="108" t="s">
        <v>2665</v>
      </c>
      <c r="B16" s="46" t="s">
        <v>2666</v>
      </c>
      <c r="C16" s="110" t="s">
        <v>2667</v>
      </c>
      <c r="D16" s="110" t="s">
        <v>2668</v>
      </c>
      <c r="E16" s="110" t="s">
        <v>2669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2670</v>
      </c>
      <c r="P16" s="112">
        <v>2</v>
      </c>
      <c r="Q16" s="113">
        <v>2</v>
      </c>
      <c r="R16" s="114" t="s">
        <v>2671</v>
      </c>
      <c r="S16" s="316">
        <f>SUM(G16,J16,M16,P16)*15</f>
        <v>60</v>
      </c>
      <c r="T16" s="115">
        <f>SUM(H16,K16,N16,Q16)</f>
        <v>4</v>
      </c>
    </row>
    <row r="17" spans="1:20" ht="13.5" customHeight="1" thickTop="1" thickBot="1" x14ac:dyDescent="0.3">
      <c r="A17" s="357" t="s">
        <v>2672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2673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3</v>
      </c>
      <c r="O18" s="29"/>
      <c r="P18" s="27"/>
      <c r="Q18" s="28"/>
      <c r="R18" s="175"/>
      <c r="S18" s="303"/>
      <c r="T18" s="149">
        <f t="shared" ref="T18" si="2">SUM(H18,K18,N18,Q18)</f>
        <v>11</v>
      </c>
    </row>
    <row r="19" spans="1:20" ht="13.5" customHeight="1" thickTop="1" thickBot="1" x14ac:dyDescent="0.3">
      <c r="A19" s="161" t="s">
        <v>2674</v>
      </c>
      <c r="B19" s="153" t="s">
        <v>2675</v>
      </c>
      <c r="C19" s="154"/>
      <c r="D19" s="154"/>
      <c r="E19" s="154" t="s">
        <v>2676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2677</v>
      </c>
      <c r="B20" s="393"/>
      <c r="C20" s="393"/>
      <c r="D20" s="393"/>
      <c r="E20" s="393"/>
      <c r="F20" s="394"/>
      <c r="G20" s="305">
        <f>SUM(G8:G19)</f>
        <v>19</v>
      </c>
      <c r="H20" s="23">
        <f t="shared" ref="H20:T20" si="4">SUM(H8:H19)</f>
        <v>29</v>
      </c>
      <c r="I20" s="24"/>
      <c r="J20" s="305">
        <f t="shared" si="4"/>
        <v>19</v>
      </c>
      <c r="K20" s="23">
        <f t="shared" si="4"/>
        <v>29</v>
      </c>
      <c r="L20" s="24"/>
      <c r="M20" s="305">
        <f t="shared" si="4"/>
        <v>17</v>
      </c>
      <c r="N20" s="23">
        <f t="shared" si="4"/>
        <v>32</v>
      </c>
      <c r="O20" s="24"/>
      <c r="P20" s="305">
        <f t="shared" si="4"/>
        <v>17</v>
      </c>
      <c r="Q20" s="23">
        <f t="shared" si="4"/>
        <v>30</v>
      </c>
      <c r="R20" s="24"/>
      <c r="S20" s="306">
        <f t="shared" si="4"/>
        <v>1080</v>
      </c>
      <c r="T20" s="25">
        <f t="shared" si="4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B8" sqref="B8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2678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2679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2680</v>
      </c>
      <c r="B4" s="373"/>
      <c r="C4" s="373"/>
      <c r="D4" s="373"/>
      <c r="E4" s="373"/>
      <c r="F4" s="374"/>
      <c r="G4" s="369" t="s">
        <v>2681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2682</v>
      </c>
      <c r="B5" s="377" t="s">
        <v>2683</v>
      </c>
      <c r="C5" s="379" t="s">
        <v>2684</v>
      </c>
      <c r="D5" s="379" t="s">
        <v>2685</v>
      </c>
      <c r="E5" s="379" t="s">
        <v>2686</v>
      </c>
      <c r="F5" s="367" t="s">
        <v>2687</v>
      </c>
      <c r="G5" s="369" t="s">
        <v>2688</v>
      </c>
      <c r="H5" s="370"/>
      <c r="I5" s="371"/>
      <c r="J5" s="369" t="s">
        <v>2689</v>
      </c>
      <c r="K5" s="370"/>
      <c r="L5" s="371"/>
      <c r="M5" s="369" t="s">
        <v>2690</v>
      </c>
      <c r="N5" s="370"/>
      <c r="O5" s="371"/>
      <c r="P5" s="372" t="s">
        <v>2691</v>
      </c>
      <c r="Q5" s="373"/>
      <c r="R5" s="374"/>
      <c r="S5" s="360" t="s">
        <v>2692</v>
      </c>
      <c r="T5" s="362" t="s">
        <v>2693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2694</v>
      </c>
      <c r="H6" s="19" t="s">
        <v>2695</v>
      </c>
      <c r="I6" s="196" t="s">
        <v>2696</v>
      </c>
      <c r="J6" s="2" t="s">
        <v>2697</v>
      </c>
      <c r="K6" s="19" t="s">
        <v>2698</v>
      </c>
      <c r="L6" s="196" t="s">
        <v>2699</v>
      </c>
      <c r="M6" s="2" t="s">
        <v>2700</v>
      </c>
      <c r="N6" s="19" t="s">
        <v>2701</v>
      </c>
      <c r="O6" s="196" t="s">
        <v>2702</v>
      </c>
      <c r="P6" s="2" t="s">
        <v>2703</v>
      </c>
      <c r="Q6" s="19" t="s">
        <v>2704</v>
      </c>
      <c r="R6" s="20" t="s">
        <v>2705</v>
      </c>
      <c r="S6" s="361"/>
      <c r="T6" s="363"/>
    </row>
    <row r="7" spans="1:20" ht="13.5" customHeight="1" thickTop="1" thickBot="1" x14ac:dyDescent="0.3">
      <c r="A7" s="364" t="s">
        <v>2706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thickTop="1" x14ac:dyDescent="0.25">
      <c r="A8" s="120" t="s">
        <v>2707</v>
      </c>
      <c r="B8" s="101" t="s">
        <v>3490</v>
      </c>
      <c r="C8" s="51" t="s">
        <v>2708</v>
      </c>
      <c r="D8" s="51" t="s">
        <v>2709</v>
      </c>
      <c r="E8" s="147" t="s">
        <v>2710</v>
      </c>
      <c r="F8" s="26">
        <v>60</v>
      </c>
      <c r="G8" s="34">
        <v>2</v>
      </c>
      <c r="H8" s="35">
        <v>9</v>
      </c>
      <c r="I8" s="65" t="s">
        <v>2711</v>
      </c>
      <c r="J8" s="34">
        <v>2</v>
      </c>
      <c r="K8" s="35">
        <v>9</v>
      </c>
      <c r="L8" s="36" t="s">
        <v>2712</v>
      </c>
      <c r="M8" s="34">
        <v>2</v>
      </c>
      <c r="N8" s="35">
        <v>9</v>
      </c>
      <c r="O8" s="65" t="s">
        <v>2713</v>
      </c>
      <c r="P8" s="34">
        <v>2</v>
      </c>
      <c r="Q8" s="35">
        <v>9</v>
      </c>
      <c r="R8" s="36" t="s">
        <v>2714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120" t="s">
        <v>2715</v>
      </c>
      <c r="B9" s="50" t="s">
        <v>2716</v>
      </c>
      <c r="C9" s="51" t="s">
        <v>2717</v>
      </c>
      <c r="D9" s="51" t="s">
        <v>2718</v>
      </c>
      <c r="E9" s="147" t="s">
        <v>2719</v>
      </c>
      <c r="F9" s="26">
        <v>60</v>
      </c>
      <c r="G9" s="27">
        <v>2</v>
      </c>
      <c r="H9" s="28">
        <v>4</v>
      </c>
      <c r="I9" s="17" t="s">
        <v>2720</v>
      </c>
      <c r="J9" s="27">
        <v>2</v>
      </c>
      <c r="K9" s="28">
        <v>4</v>
      </c>
      <c r="L9" s="29" t="s">
        <v>2721</v>
      </c>
      <c r="M9" s="27">
        <v>2</v>
      </c>
      <c r="N9" s="28">
        <v>4</v>
      </c>
      <c r="O9" s="17" t="s">
        <v>2722</v>
      </c>
      <c r="P9" s="27">
        <v>2</v>
      </c>
      <c r="Q9" s="28">
        <v>4</v>
      </c>
      <c r="R9" s="29" t="s">
        <v>2723</v>
      </c>
      <c r="S9" s="307">
        <f t="shared" ref="S9:S13" si="0">SUM(G9,J9,M9,P9)*15</f>
        <v>120</v>
      </c>
      <c r="T9" s="30">
        <f t="shared" ref="T9:T13" si="1">SUM(H9,K9,N9,Q9)</f>
        <v>16</v>
      </c>
    </row>
    <row r="10" spans="1:20" ht="13.5" customHeight="1" x14ac:dyDescent="0.25">
      <c r="A10" s="203" t="s">
        <v>2724</v>
      </c>
      <c r="B10" s="199" t="s">
        <v>2725</v>
      </c>
      <c r="C10" s="200" t="s">
        <v>2726</v>
      </c>
      <c r="D10" s="200" t="s">
        <v>2727</v>
      </c>
      <c r="E10" s="201" t="s">
        <v>2728</v>
      </c>
      <c r="F10" s="202">
        <v>60</v>
      </c>
      <c r="G10" s="142">
        <v>1</v>
      </c>
      <c r="H10" s="143">
        <v>3</v>
      </c>
      <c r="I10" s="144" t="s">
        <v>2729</v>
      </c>
      <c r="J10" s="142">
        <v>1</v>
      </c>
      <c r="K10" s="143">
        <v>3</v>
      </c>
      <c r="L10" s="145" t="s">
        <v>2730</v>
      </c>
      <c r="M10" s="142">
        <v>1</v>
      </c>
      <c r="N10" s="143">
        <v>3</v>
      </c>
      <c r="O10" s="144" t="s">
        <v>2731</v>
      </c>
      <c r="P10" s="142">
        <v>1</v>
      </c>
      <c r="Q10" s="143">
        <v>3</v>
      </c>
      <c r="R10" s="145" t="s">
        <v>2732</v>
      </c>
      <c r="S10" s="307">
        <f t="shared" si="0"/>
        <v>60</v>
      </c>
      <c r="T10" s="30">
        <f t="shared" si="1"/>
        <v>12</v>
      </c>
    </row>
    <row r="11" spans="1:20" ht="13.5" customHeight="1" thickBot="1" x14ac:dyDescent="0.3">
      <c r="A11" s="94" t="s">
        <v>2733</v>
      </c>
      <c r="B11" s="57" t="s">
        <v>2734</v>
      </c>
      <c r="C11" s="58" t="s">
        <v>2735</v>
      </c>
      <c r="D11" s="58" t="s">
        <v>2736</v>
      </c>
      <c r="E11" s="190" t="s">
        <v>2737</v>
      </c>
      <c r="F11" s="12">
        <v>45</v>
      </c>
      <c r="G11" s="14">
        <v>2</v>
      </c>
      <c r="H11" s="15">
        <v>3</v>
      </c>
      <c r="I11" s="32" t="s">
        <v>2738</v>
      </c>
      <c r="J11" s="14">
        <v>2</v>
      </c>
      <c r="K11" s="15">
        <v>3</v>
      </c>
      <c r="L11" s="84" t="s">
        <v>2739</v>
      </c>
      <c r="M11" s="14">
        <v>2</v>
      </c>
      <c r="N11" s="15">
        <v>3</v>
      </c>
      <c r="O11" s="32" t="s">
        <v>2740</v>
      </c>
      <c r="P11" s="14">
        <v>2</v>
      </c>
      <c r="Q11" s="15">
        <v>3</v>
      </c>
      <c r="R11" s="84" t="s">
        <v>2741</v>
      </c>
      <c r="S11" s="317">
        <f>SUM(G11,J11,M11,P11)*15</f>
        <v>120</v>
      </c>
      <c r="T11" s="22">
        <f>SUM(H11,K11,N11,Q11)</f>
        <v>12</v>
      </c>
    </row>
    <row r="12" spans="1:20" ht="13.5" customHeight="1" x14ac:dyDescent="0.25">
      <c r="A12" s="86" t="s">
        <v>2742</v>
      </c>
      <c r="B12" s="87" t="s">
        <v>2743</v>
      </c>
      <c r="C12" s="102"/>
      <c r="D12" s="102" t="s">
        <v>2744</v>
      </c>
      <c r="E12" s="102" t="s">
        <v>2745</v>
      </c>
      <c r="F12" s="103">
        <v>45</v>
      </c>
      <c r="G12" s="90">
        <v>2</v>
      </c>
      <c r="H12" s="91">
        <v>3</v>
      </c>
      <c r="I12" s="92" t="s">
        <v>2746</v>
      </c>
      <c r="J12" s="90">
        <v>2</v>
      </c>
      <c r="K12" s="91">
        <v>3</v>
      </c>
      <c r="L12" s="92" t="s">
        <v>2747</v>
      </c>
      <c r="M12" s="90"/>
      <c r="N12" s="91"/>
      <c r="O12" s="92"/>
      <c r="P12" s="90"/>
      <c r="Q12" s="91"/>
      <c r="R12" s="92"/>
      <c r="S12" s="313">
        <f t="shared" si="0"/>
        <v>60</v>
      </c>
      <c r="T12" s="97">
        <f t="shared" si="1"/>
        <v>6</v>
      </c>
    </row>
    <row r="13" spans="1:20" ht="13.5" customHeight="1" x14ac:dyDescent="0.25">
      <c r="A13" s="72" t="s">
        <v>2748</v>
      </c>
      <c r="B13" s="73" t="s">
        <v>2749</v>
      </c>
      <c r="C13" s="74" t="s">
        <v>2750</v>
      </c>
      <c r="D13" s="74" t="s">
        <v>2751</v>
      </c>
      <c r="E13" s="74" t="s">
        <v>2752</v>
      </c>
      <c r="F13" s="75">
        <v>45</v>
      </c>
      <c r="G13" s="76">
        <v>2</v>
      </c>
      <c r="H13" s="77">
        <v>2</v>
      </c>
      <c r="I13" s="78" t="s">
        <v>2753</v>
      </c>
      <c r="J13" s="76">
        <v>2</v>
      </c>
      <c r="K13" s="77">
        <v>2</v>
      </c>
      <c r="L13" s="78" t="s">
        <v>2754</v>
      </c>
      <c r="M13" s="76"/>
      <c r="N13" s="77"/>
      <c r="O13" s="78"/>
      <c r="P13" s="76"/>
      <c r="Q13" s="77"/>
      <c r="R13" s="78"/>
      <c r="S13" s="301">
        <f t="shared" si="0"/>
        <v>60</v>
      </c>
      <c r="T13" s="80">
        <f t="shared" si="1"/>
        <v>4</v>
      </c>
    </row>
    <row r="14" spans="1:20" ht="13.5" customHeight="1" thickBot="1" x14ac:dyDescent="0.3">
      <c r="A14" s="108" t="s">
        <v>2755</v>
      </c>
      <c r="B14" s="46" t="s">
        <v>2756</v>
      </c>
      <c r="C14" s="110" t="s">
        <v>2757</v>
      </c>
      <c r="D14" s="110" t="s">
        <v>2758</v>
      </c>
      <c r="E14" s="110" t="s">
        <v>2759</v>
      </c>
      <c r="F14" s="111">
        <v>45</v>
      </c>
      <c r="G14" s="112"/>
      <c r="H14" s="113"/>
      <c r="I14" s="114"/>
      <c r="J14" s="112"/>
      <c r="K14" s="113"/>
      <c r="L14" s="114"/>
      <c r="M14" s="112">
        <v>2</v>
      </c>
      <c r="N14" s="113">
        <v>2</v>
      </c>
      <c r="O14" s="114" t="s">
        <v>2760</v>
      </c>
      <c r="P14" s="112">
        <v>2</v>
      </c>
      <c r="Q14" s="113">
        <v>2</v>
      </c>
      <c r="R14" s="114" t="s">
        <v>2761</v>
      </c>
      <c r="S14" s="316">
        <f>SUM(G14,J14,M14,P14)*15</f>
        <v>60</v>
      </c>
      <c r="T14" s="115">
        <f>SUM(H14,K14,N14,Q14)</f>
        <v>4</v>
      </c>
    </row>
    <row r="15" spans="1:20" ht="13.5" customHeight="1" thickTop="1" thickBot="1" x14ac:dyDescent="0.3">
      <c r="A15" s="357" t="s">
        <v>2762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9"/>
    </row>
    <row r="16" spans="1:20" ht="13.5" customHeight="1" thickBot="1" x14ac:dyDescent="0.3">
      <c r="A16" s="136" t="s">
        <v>2763</v>
      </c>
      <c r="B16" s="137"/>
      <c r="C16" s="138"/>
      <c r="D16" s="138"/>
      <c r="E16" s="138"/>
      <c r="F16" s="139"/>
      <c r="G16" s="27"/>
      <c r="H16" s="28">
        <v>6</v>
      </c>
      <c r="I16" s="29"/>
      <c r="J16" s="27"/>
      <c r="K16" s="28">
        <v>6</v>
      </c>
      <c r="L16" s="92"/>
      <c r="M16" s="27"/>
      <c r="N16" s="28">
        <v>3</v>
      </c>
      <c r="O16" s="29"/>
      <c r="P16" s="27"/>
      <c r="Q16" s="28"/>
      <c r="R16" s="175"/>
      <c r="S16" s="303"/>
      <c r="T16" s="149">
        <f t="shared" ref="T16" si="2">SUM(H16,K16,N16,Q16)</f>
        <v>15</v>
      </c>
    </row>
    <row r="17" spans="1:20" ht="13.5" customHeight="1" thickTop="1" thickBot="1" x14ac:dyDescent="0.3">
      <c r="A17" s="161" t="s">
        <v>2764</v>
      </c>
      <c r="B17" s="153" t="s">
        <v>2765</v>
      </c>
      <c r="C17" s="154"/>
      <c r="D17" s="154"/>
      <c r="E17" s="154" t="s">
        <v>2766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3476</v>
      </c>
      <c r="P17" s="156">
        <v>0</v>
      </c>
      <c r="Q17" s="157">
        <v>8</v>
      </c>
      <c r="R17" s="159" t="s">
        <v>3476</v>
      </c>
      <c r="S17" s="304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3">
      <c r="A18" s="392" t="s">
        <v>2767</v>
      </c>
      <c r="B18" s="393"/>
      <c r="C18" s="393"/>
      <c r="D18" s="393"/>
      <c r="E18" s="393"/>
      <c r="F18" s="394"/>
      <c r="G18" s="305">
        <f>SUM(G8:G17)</f>
        <v>11</v>
      </c>
      <c r="H18" s="23">
        <f t="shared" ref="H18:T18" si="4">SUM(H8:H17)</f>
        <v>30</v>
      </c>
      <c r="I18" s="24"/>
      <c r="J18" s="305">
        <f t="shared" si="4"/>
        <v>11</v>
      </c>
      <c r="K18" s="23">
        <f t="shared" si="4"/>
        <v>30</v>
      </c>
      <c r="L18" s="24"/>
      <c r="M18" s="305">
        <f t="shared" si="4"/>
        <v>9</v>
      </c>
      <c r="N18" s="23">
        <f t="shared" si="4"/>
        <v>31</v>
      </c>
      <c r="O18" s="24"/>
      <c r="P18" s="305">
        <f t="shared" si="4"/>
        <v>9</v>
      </c>
      <c r="Q18" s="23">
        <f t="shared" si="4"/>
        <v>29</v>
      </c>
      <c r="R18" s="24"/>
      <c r="S18" s="306">
        <f t="shared" si="4"/>
        <v>600</v>
      </c>
      <c r="T18" s="25">
        <f t="shared" si="4"/>
        <v>120</v>
      </c>
    </row>
    <row r="19" spans="1:20" ht="12.6" thickTop="1" x14ac:dyDescent="0.25"/>
    <row r="20" spans="1:20" x14ac:dyDescent="0.25">
      <c r="A20" s="1" t="s">
        <v>102</v>
      </c>
      <c r="S20" s="1"/>
    </row>
    <row r="21" spans="1:20" x14ac:dyDescent="0.25">
      <c r="A21" s="229" t="s">
        <v>3448</v>
      </c>
      <c r="S21" s="1"/>
    </row>
    <row r="22" spans="1:20" x14ac:dyDescent="0.25">
      <c r="A22" s="1" t="s">
        <v>103</v>
      </c>
      <c r="S22" s="1"/>
    </row>
    <row r="23" spans="1:20" x14ac:dyDescent="0.2">
      <c r="S23" s="1"/>
      <c r="T23" s="117"/>
    </row>
    <row r="24" spans="1:20" x14ac:dyDescent="0.2">
      <c r="A24" s="174" t="s">
        <v>104</v>
      </c>
      <c r="S24" s="1"/>
      <c r="T24" s="117"/>
    </row>
    <row r="25" spans="1:20" x14ac:dyDescent="0.2">
      <c r="A25" s="116" t="s">
        <v>105</v>
      </c>
      <c r="F25" s="229" t="s">
        <v>3449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x14ac:dyDescent="0.2">
      <c r="A28" s="1" t="s">
        <v>117</v>
      </c>
      <c r="K28" s="1" t="s">
        <v>118</v>
      </c>
      <c r="S28" s="1"/>
    </row>
    <row r="29" spans="1:20" x14ac:dyDescent="0.2">
      <c r="A29" s="1" t="s">
        <v>119</v>
      </c>
      <c r="K29" s="1" t="s">
        <v>120</v>
      </c>
      <c r="S29" s="1"/>
    </row>
    <row r="30" spans="1:20" x14ac:dyDescent="0.2">
      <c r="S30" s="1"/>
    </row>
    <row r="31" spans="1:20" x14ac:dyDescent="0.2">
      <c r="A31" s="174" t="s">
        <v>121</v>
      </c>
    </row>
    <row r="32" spans="1:20" x14ac:dyDescent="0.2">
      <c r="A32" s="1" t="s">
        <v>122</v>
      </c>
      <c r="S32" s="1"/>
    </row>
    <row r="33" spans="1:19" x14ac:dyDescent="0.2">
      <c r="A33" s="1" t="s">
        <v>123</v>
      </c>
      <c r="S33" s="1"/>
    </row>
    <row r="34" spans="1:19" x14ac:dyDescent="0.2">
      <c r="A34" s="229" t="s">
        <v>3450</v>
      </c>
      <c r="S34" s="1"/>
    </row>
    <row r="35" spans="1:19" x14ac:dyDescent="0.2">
      <c r="A35" s="1" t="s">
        <v>124</v>
      </c>
      <c r="S35" s="1"/>
    </row>
  </sheetData>
  <mergeCells count="21"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G17" sqref="G17:T19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2768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2769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2770</v>
      </c>
      <c r="B4" s="373"/>
      <c r="C4" s="373"/>
      <c r="D4" s="373"/>
      <c r="E4" s="373"/>
      <c r="F4" s="374"/>
      <c r="G4" s="369" t="s">
        <v>2771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2772</v>
      </c>
      <c r="B5" s="377" t="s">
        <v>2773</v>
      </c>
      <c r="C5" s="379" t="s">
        <v>2774</v>
      </c>
      <c r="D5" s="379" t="s">
        <v>2775</v>
      </c>
      <c r="E5" s="379" t="s">
        <v>2776</v>
      </c>
      <c r="F5" s="367" t="s">
        <v>2777</v>
      </c>
      <c r="G5" s="369" t="s">
        <v>2778</v>
      </c>
      <c r="H5" s="370"/>
      <c r="I5" s="371"/>
      <c r="J5" s="369" t="s">
        <v>2779</v>
      </c>
      <c r="K5" s="370"/>
      <c r="L5" s="371"/>
      <c r="M5" s="369" t="s">
        <v>2780</v>
      </c>
      <c r="N5" s="370"/>
      <c r="O5" s="371"/>
      <c r="P5" s="372" t="s">
        <v>2781</v>
      </c>
      <c r="Q5" s="373"/>
      <c r="R5" s="374"/>
      <c r="S5" s="360" t="s">
        <v>2782</v>
      </c>
      <c r="T5" s="362" t="s">
        <v>2783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2784</v>
      </c>
      <c r="H6" s="19" t="s">
        <v>2785</v>
      </c>
      <c r="I6" s="196" t="s">
        <v>2786</v>
      </c>
      <c r="J6" s="2" t="s">
        <v>2787</v>
      </c>
      <c r="K6" s="19" t="s">
        <v>2788</v>
      </c>
      <c r="L6" s="196" t="s">
        <v>2789</v>
      </c>
      <c r="M6" s="2" t="s">
        <v>2790</v>
      </c>
      <c r="N6" s="19" t="s">
        <v>2791</v>
      </c>
      <c r="O6" s="196" t="s">
        <v>2792</v>
      </c>
      <c r="P6" s="2" t="s">
        <v>2793</v>
      </c>
      <c r="Q6" s="19" t="s">
        <v>2794</v>
      </c>
      <c r="R6" s="20" t="s">
        <v>2795</v>
      </c>
      <c r="S6" s="361"/>
      <c r="T6" s="363"/>
    </row>
    <row r="7" spans="1:20" ht="13.5" customHeight="1" thickTop="1" thickBot="1" x14ac:dyDescent="0.3">
      <c r="A7" s="364" t="s">
        <v>2796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72" t="s">
        <v>2797</v>
      </c>
      <c r="B8" s="48" t="s">
        <v>2798</v>
      </c>
      <c r="C8" s="49"/>
      <c r="D8" s="49" t="s">
        <v>2799</v>
      </c>
      <c r="E8" s="148" t="s">
        <v>2800</v>
      </c>
      <c r="F8" s="11">
        <v>45</v>
      </c>
      <c r="G8" s="3">
        <v>3</v>
      </c>
      <c r="H8" s="4">
        <v>7</v>
      </c>
      <c r="I8" s="5" t="s">
        <v>2801</v>
      </c>
      <c r="J8" s="3">
        <v>3</v>
      </c>
      <c r="K8" s="4">
        <v>7</v>
      </c>
      <c r="L8" s="78" t="s">
        <v>2802</v>
      </c>
      <c r="M8" s="3">
        <v>3</v>
      </c>
      <c r="N8" s="4">
        <v>7</v>
      </c>
      <c r="O8" s="5" t="s">
        <v>2803</v>
      </c>
      <c r="P8" s="3">
        <v>3</v>
      </c>
      <c r="Q8" s="4">
        <v>7</v>
      </c>
      <c r="R8" s="78" t="s">
        <v>2804</v>
      </c>
      <c r="S8" s="309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5">
      <c r="A9" s="72" t="s">
        <v>2805</v>
      </c>
      <c r="B9" s="48" t="s">
        <v>2806</v>
      </c>
      <c r="C9" s="49"/>
      <c r="D9" s="49" t="s">
        <v>2807</v>
      </c>
      <c r="E9" s="148" t="s">
        <v>2808</v>
      </c>
      <c r="F9" s="11">
        <v>45</v>
      </c>
      <c r="G9" s="3">
        <v>2</v>
      </c>
      <c r="H9" s="4">
        <v>4</v>
      </c>
      <c r="I9" s="5" t="s">
        <v>2809</v>
      </c>
      <c r="J9" s="3">
        <v>2</v>
      </c>
      <c r="K9" s="4">
        <v>4</v>
      </c>
      <c r="L9" s="13" t="s">
        <v>2810</v>
      </c>
      <c r="M9" s="3">
        <v>2</v>
      </c>
      <c r="N9" s="4">
        <v>4</v>
      </c>
      <c r="O9" s="5" t="s">
        <v>2811</v>
      </c>
      <c r="P9" s="3">
        <v>2</v>
      </c>
      <c r="Q9" s="4">
        <v>4</v>
      </c>
      <c r="R9" s="13" t="s">
        <v>2812</v>
      </c>
      <c r="S9" s="309">
        <f t="shared" si="0"/>
        <v>120</v>
      </c>
      <c r="T9" s="21">
        <f t="shared" si="1"/>
        <v>16</v>
      </c>
    </row>
    <row r="10" spans="1:20" ht="24" customHeight="1" x14ac:dyDescent="0.25">
      <c r="A10" s="297" t="s">
        <v>2813</v>
      </c>
      <c r="B10" s="234" t="s">
        <v>2814</v>
      </c>
      <c r="C10" s="245"/>
      <c r="D10" s="245" t="s">
        <v>2815</v>
      </c>
      <c r="E10" s="246" t="s">
        <v>2816</v>
      </c>
      <c r="F10" s="247">
        <v>45</v>
      </c>
      <c r="G10" s="248">
        <v>2</v>
      </c>
      <c r="H10" s="249">
        <v>4</v>
      </c>
      <c r="I10" s="250" t="s">
        <v>2817</v>
      </c>
      <c r="J10" s="248">
        <v>2</v>
      </c>
      <c r="K10" s="249">
        <v>4</v>
      </c>
      <c r="L10" s="251" t="s">
        <v>2818</v>
      </c>
      <c r="M10" s="248">
        <v>2</v>
      </c>
      <c r="N10" s="249">
        <v>4</v>
      </c>
      <c r="O10" s="250" t="s">
        <v>2819</v>
      </c>
      <c r="P10" s="248">
        <v>2</v>
      </c>
      <c r="Q10" s="249">
        <v>4</v>
      </c>
      <c r="R10" s="251" t="s">
        <v>2820</v>
      </c>
      <c r="S10" s="309">
        <f t="shared" si="0"/>
        <v>120</v>
      </c>
      <c r="T10" s="21">
        <f t="shared" si="1"/>
        <v>16</v>
      </c>
    </row>
    <row r="11" spans="1:20" ht="13.5" customHeight="1" x14ac:dyDescent="0.25">
      <c r="A11" s="72" t="s">
        <v>2821</v>
      </c>
      <c r="B11" s="48" t="s">
        <v>2822</v>
      </c>
      <c r="C11" s="49"/>
      <c r="D11" s="49" t="s">
        <v>2823</v>
      </c>
      <c r="E11" s="148" t="s">
        <v>2824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2825</v>
      </c>
      <c r="P11" s="3">
        <v>2</v>
      </c>
      <c r="Q11" s="4">
        <v>4</v>
      </c>
      <c r="R11" s="13" t="s">
        <v>2826</v>
      </c>
      <c r="S11" s="309">
        <f t="shared" si="0"/>
        <v>60</v>
      </c>
      <c r="T11" s="21">
        <f t="shared" si="1"/>
        <v>8</v>
      </c>
    </row>
    <row r="12" spans="1:20" ht="13.5" customHeight="1" x14ac:dyDescent="0.25">
      <c r="A12" s="72" t="s">
        <v>2827</v>
      </c>
      <c r="B12" s="48" t="s">
        <v>2828</v>
      </c>
      <c r="C12" s="49"/>
      <c r="D12" s="49" t="s">
        <v>2829</v>
      </c>
      <c r="E12" s="148" t="s">
        <v>2830</v>
      </c>
      <c r="F12" s="11">
        <v>45</v>
      </c>
      <c r="G12" s="3">
        <v>2</v>
      </c>
      <c r="H12" s="4">
        <v>4</v>
      </c>
      <c r="I12" s="5" t="s">
        <v>2831</v>
      </c>
      <c r="J12" s="3"/>
      <c r="K12" s="4"/>
      <c r="L12" s="78"/>
      <c r="M12" s="3"/>
      <c r="N12" s="4"/>
      <c r="O12" s="5"/>
      <c r="P12" s="3"/>
      <c r="Q12" s="4"/>
      <c r="R12" s="78"/>
      <c r="S12" s="309">
        <f t="shared" si="0"/>
        <v>30</v>
      </c>
      <c r="T12" s="21">
        <f t="shared" si="1"/>
        <v>4</v>
      </c>
    </row>
    <row r="13" spans="1:20" ht="13.5" customHeight="1" x14ac:dyDescent="0.25">
      <c r="A13" s="72" t="s">
        <v>2832</v>
      </c>
      <c r="B13" s="48" t="s">
        <v>2833</v>
      </c>
      <c r="C13" s="49"/>
      <c r="D13" s="49" t="s">
        <v>2834</v>
      </c>
      <c r="E13" s="148" t="s">
        <v>2835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2836</v>
      </c>
      <c r="M13" s="3"/>
      <c r="N13" s="4"/>
      <c r="O13" s="5"/>
      <c r="P13" s="3"/>
      <c r="Q13" s="4"/>
      <c r="R13" s="13"/>
      <c r="S13" s="309">
        <f t="shared" si="0"/>
        <v>30</v>
      </c>
      <c r="T13" s="21">
        <f t="shared" si="1"/>
        <v>4</v>
      </c>
    </row>
    <row r="14" spans="1:20" ht="13.5" customHeight="1" x14ac:dyDescent="0.25">
      <c r="A14" s="135" t="s">
        <v>2837</v>
      </c>
      <c r="B14" s="55" t="s">
        <v>2838</v>
      </c>
      <c r="C14" s="56"/>
      <c r="D14" s="56"/>
      <c r="E14" s="192"/>
      <c r="F14" s="52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2839</v>
      </c>
      <c r="P14" s="6"/>
      <c r="Q14" s="7"/>
      <c r="R14" s="9"/>
      <c r="S14" s="318">
        <f t="shared" si="0"/>
        <v>15</v>
      </c>
      <c r="T14" s="59">
        <f t="shared" si="1"/>
        <v>4</v>
      </c>
    </row>
    <row r="15" spans="1:20" ht="13.5" customHeight="1" thickBot="1" x14ac:dyDescent="0.3">
      <c r="A15" s="204" t="s">
        <v>2840</v>
      </c>
      <c r="B15" s="46" t="s">
        <v>2841</v>
      </c>
      <c r="C15" s="47"/>
      <c r="D15" s="47" t="s">
        <v>2842</v>
      </c>
      <c r="E15" s="146" t="s">
        <v>2843</v>
      </c>
      <c r="F15" s="38">
        <v>45</v>
      </c>
      <c r="G15" s="39"/>
      <c r="H15" s="40"/>
      <c r="I15" s="41"/>
      <c r="J15" s="39"/>
      <c r="K15" s="40"/>
      <c r="L15" s="42"/>
      <c r="M15" s="39"/>
      <c r="N15" s="40"/>
      <c r="O15" s="41"/>
      <c r="P15" s="39">
        <v>2</v>
      </c>
      <c r="Q15" s="40">
        <v>3</v>
      </c>
      <c r="R15" s="42" t="s">
        <v>2844</v>
      </c>
      <c r="S15" s="319">
        <f>SUM(G15,J15,M15,P15)*15</f>
        <v>30</v>
      </c>
      <c r="T15" s="43">
        <f>SUM(H15,K15,N15,Q15)</f>
        <v>3</v>
      </c>
    </row>
    <row r="16" spans="1:20" ht="13.5" customHeight="1" thickTop="1" thickBot="1" x14ac:dyDescent="0.3">
      <c r="A16" s="357" t="s">
        <v>2845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2846</v>
      </c>
      <c r="B17" s="137"/>
      <c r="C17" s="138"/>
      <c r="D17" s="138"/>
      <c r="E17" s="138"/>
      <c r="F17" s="139"/>
      <c r="G17" s="142"/>
      <c r="H17" s="143">
        <v>9</v>
      </c>
      <c r="I17" s="145"/>
      <c r="J17" s="142"/>
      <c r="K17" s="143">
        <v>9</v>
      </c>
      <c r="L17" s="31"/>
      <c r="M17" s="142"/>
      <c r="N17" s="143">
        <v>2</v>
      </c>
      <c r="O17" s="145"/>
      <c r="P17" s="142"/>
      <c r="Q17" s="143">
        <v>2</v>
      </c>
      <c r="R17" s="162"/>
      <c r="S17" s="303"/>
      <c r="T17" s="149">
        <f t="shared" ref="T17" si="2">SUM(H17,K17,N17,Q17)</f>
        <v>22</v>
      </c>
    </row>
    <row r="18" spans="1:20" ht="13.5" customHeight="1" thickTop="1" thickBot="1" x14ac:dyDescent="0.3">
      <c r="A18" s="161" t="s">
        <v>2847</v>
      </c>
      <c r="B18" s="153" t="s">
        <v>2848</v>
      </c>
      <c r="C18" s="154"/>
      <c r="D18" s="154"/>
      <c r="E18" s="154" t="s">
        <v>2849</v>
      </c>
      <c r="F18" s="155"/>
      <c r="G18" s="156"/>
      <c r="H18" s="157"/>
      <c r="I18" s="158"/>
      <c r="J18" s="156"/>
      <c r="K18" s="157"/>
      <c r="L18" s="158"/>
      <c r="M18" s="165">
        <v>0.5</v>
      </c>
      <c r="N18" s="166">
        <v>7</v>
      </c>
      <c r="O18" s="167" t="s">
        <v>3476</v>
      </c>
      <c r="P18" s="165">
        <v>0.5</v>
      </c>
      <c r="Q18" s="166">
        <v>8</v>
      </c>
      <c r="R18" s="168" t="s">
        <v>3476</v>
      </c>
      <c r="S18" s="304">
        <f t="shared" ref="S18" si="3">SUM(G18,J18,M18,P18)*15</f>
        <v>15</v>
      </c>
      <c r="T18" s="160">
        <f>SUM(H18,K18,N18,Q18)</f>
        <v>15</v>
      </c>
    </row>
    <row r="19" spans="1:20" ht="13.5" customHeight="1" thickTop="1" thickBot="1" x14ac:dyDescent="0.3">
      <c r="A19" s="392" t="s">
        <v>2850</v>
      </c>
      <c r="B19" s="393"/>
      <c r="C19" s="393"/>
      <c r="D19" s="393"/>
      <c r="E19" s="393"/>
      <c r="F19" s="394"/>
      <c r="G19" s="320">
        <f>SUM(G8:G18)</f>
        <v>9</v>
      </c>
      <c r="H19" s="66">
        <f>SUM(H8:H18)</f>
        <v>28</v>
      </c>
      <c r="I19" s="68"/>
      <c r="J19" s="320">
        <f>SUM(J8:J18)</f>
        <v>9</v>
      </c>
      <c r="K19" s="66">
        <f>SUM(K8:K18)</f>
        <v>28</v>
      </c>
      <c r="L19" s="68"/>
      <c r="M19" s="320">
        <f>SUM(M8:M18)</f>
        <v>10.5</v>
      </c>
      <c r="N19" s="66">
        <f>SUM(N8:N18)</f>
        <v>32</v>
      </c>
      <c r="O19" s="68"/>
      <c r="P19" s="320">
        <f>SUM(P8:P18)</f>
        <v>11.5</v>
      </c>
      <c r="Q19" s="66">
        <f>SUM(Q8:Q18)</f>
        <v>32</v>
      </c>
      <c r="R19" s="68"/>
      <c r="S19" s="305">
        <f>SUM(S8:S18)</f>
        <v>600</v>
      </c>
      <c r="T19" s="69">
        <f>SUM(T8:T18)</f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">
      <c r="A22" s="229" t="s">
        <v>3458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G20" sqref="G20:T2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2851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2852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2853</v>
      </c>
      <c r="B4" s="373"/>
      <c r="C4" s="373"/>
      <c r="D4" s="373"/>
      <c r="E4" s="373"/>
      <c r="F4" s="374"/>
      <c r="G4" s="372" t="s">
        <v>2854</v>
      </c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S4" s="372"/>
      <c r="T4" s="404"/>
    </row>
    <row r="5" spans="1:20" ht="18" customHeight="1" thickBot="1" x14ac:dyDescent="0.25">
      <c r="A5" s="412" t="s">
        <v>2855</v>
      </c>
      <c r="B5" s="414" t="s">
        <v>2856</v>
      </c>
      <c r="C5" s="416" t="s">
        <v>2857</v>
      </c>
      <c r="D5" s="416" t="s">
        <v>2858</v>
      </c>
      <c r="E5" s="416" t="s">
        <v>2859</v>
      </c>
      <c r="F5" s="411" t="s">
        <v>2860</v>
      </c>
      <c r="G5" s="372" t="s">
        <v>2861</v>
      </c>
      <c r="H5" s="373"/>
      <c r="I5" s="374"/>
      <c r="J5" s="372" t="s">
        <v>2862</v>
      </c>
      <c r="K5" s="373"/>
      <c r="L5" s="374"/>
      <c r="M5" s="372" t="s">
        <v>2863</v>
      </c>
      <c r="N5" s="373"/>
      <c r="O5" s="374"/>
      <c r="P5" s="372" t="s">
        <v>2864</v>
      </c>
      <c r="Q5" s="373"/>
      <c r="R5" s="374"/>
      <c r="S5" s="405" t="s">
        <v>2865</v>
      </c>
      <c r="T5" s="362" t="s">
        <v>2866</v>
      </c>
    </row>
    <row r="6" spans="1:20" ht="18" customHeight="1" thickBot="1" x14ac:dyDescent="0.25">
      <c r="A6" s="413"/>
      <c r="B6" s="415"/>
      <c r="C6" s="380"/>
      <c r="D6" s="380"/>
      <c r="E6" s="380"/>
      <c r="F6" s="368"/>
      <c r="G6" s="2" t="s">
        <v>2867</v>
      </c>
      <c r="H6" s="19" t="s">
        <v>2868</v>
      </c>
      <c r="I6" s="220" t="s">
        <v>2869</v>
      </c>
      <c r="J6" s="2" t="s">
        <v>2870</v>
      </c>
      <c r="K6" s="19" t="s">
        <v>2871</v>
      </c>
      <c r="L6" s="220" t="s">
        <v>2872</v>
      </c>
      <c r="M6" s="2" t="s">
        <v>2873</v>
      </c>
      <c r="N6" s="19" t="s">
        <v>2874</v>
      </c>
      <c r="O6" s="220" t="s">
        <v>2875</v>
      </c>
      <c r="P6" s="2" t="s">
        <v>2876</v>
      </c>
      <c r="Q6" s="19" t="s">
        <v>2877</v>
      </c>
      <c r="R6" s="20" t="s">
        <v>2878</v>
      </c>
      <c r="S6" s="406"/>
      <c r="T6" s="407"/>
    </row>
    <row r="7" spans="1:20" ht="12.75" customHeight="1" thickTop="1" thickBot="1" x14ac:dyDescent="0.3">
      <c r="A7" s="364" t="s">
        <v>2879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2.75" customHeight="1" x14ac:dyDescent="0.25">
      <c r="A8" s="118" t="s">
        <v>2880</v>
      </c>
      <c r="B8" s="228" t="s">
        <v>2881</v>
      </c>
      <c r="C8" s="238"/>
      <c r="D8" s="238" t="s">
        <v>2882</v>
      </c>
      <c r="E8" s="239" t="s">
        <v>2883</v>
      </c>
      <c r="F8" s="240">
        <v>45</v>
      </c>
      <c r="G8" s="241">
        <v>2</v>
      </c>
      <c r="H8" s="242">
        <v>4</v>
      </c>
      <c r="I8" s="243" t="s">
        <v>2884</v>
      </c>
      <c r="J8" s="241">
        <v>2</v>
      </c>
      <c r="K8" s="242">
        <v>4</v>
      </c>
      <c r="L8" s="244" t="s">
        <v>2885</v>
      </c>
      <c r="M8" s="241">
        <v>2</v>
      </c>
      <c r="N8" s="242">
        <v>4</v>
      </c>
      <c r="O8" s="243" t="s">
        <v>2886</v>
      </c>
      <c r="P8" s="241">
        <v>2</v>
      </c>
      <c r="Q8" s="242">
        <v>4</v>
      </c>
      <c r="R8" s="244" t="s">
        <v>2887</v>
      </c>
      <c r="S8" s="321">
        <f t="shared" ref="S8:S12" si="0">SUM(G8,J8,M8,P8)*15</f>
        <v>120</v>
      </c>
      <c r="T8" s="60">
        <f t="shared" ref="T8:T12" si="1">SUM(H8,K8,N8,Q8)</f>
        <v>16</v>
      </c>
    </row>
    <row r="9" spans="1:20" ht="24" customHeight="1" x14ac:dyDescent="0.25">
      <c r="A9" s="232" t="s">
        <v>2888</v>
      </c>
      <c r="B9" s="234" t="s">
        <v>2889</v>
      </c>
      <c r="C9" s="245"/>
      <c r="D9" s="245" t="s">
        <v>2890</v>
      </c>
      <c r="E9" s="246" t="s">
        <v>2891</v>
      </c>
      <c r="F9" s="247">
        <v>45</v>
      </c>
      <c r="G9" s="248">
        <v>2</v>
      </c>
      <c r="H9" s="249">
        <v>4</v>
      </c>
      <c r="I9" s="250" t="s">
        <v>2892</v>
      </c>
      <c r="J9" s="248">
        <v>2</v>
      </c>
      <c r="K9" s="249">
        <v>4</v>
      </c>
      <c r="L9" s="251" t="s">
        <v>2893</v>
      </c>
      <c r="M9" s="248"/>
      <c r="N9" s="249"/>
      <c r="O9" s="250"/>
      <c r="P9" s="248"/>
      <c r="Q9" s="249"/>
      <c r="R9" s="251"/>
      <c r="S9" s="309">
        <f t="shared" si="0"/>
        <v>60</v>
      </c>
      <c r="T9" s="21">
        <f t="shared" si="1"/>
        <v>8</v>
      </c>
    </row>
    <row r="10" spans="1:20" ht="12.75" customHeight="1" x14ac:dyDescent="0.25">
      <c r="A10" s="72" t="s">
        <v>2894</v>
      </c>
      <c r="B10" s="234" t="s">
        <v>2895</v>
      </c>
      <c r="C10" s="245"/>
      <c r="D10" s="245" t="s">
        <v>2896</v>
      </c>
      <c r="E10" s="246" t="s">
        <v>2897</v>
      </c>
      <c r="F10" s="247">
        <v>45</v>
      </c>
      <c r="G10" s="248"/>
      <c r="H10" s="249"/>
      <c r="I10" s="250"/>
      <c r="J10" s="248"/>
      <c r="K10" s="249"/>
      <c r="L10" s="252"/>
      <c r="M10" s="248">
        <v>2</v>
      </c>
      <c r="N10" s="249">
        <v>4</v>
      </c>
      <c r="O10" s="250" t="s">
        <v>2898</v>
      </c>
      <c r="P10" s="248">
        <v>2</v>
      </c>
      <c r="Q10" s="249">
        <v>4</v>
      </c>
      <c r="R10" s="252" t="s">
        <v>2899</v>
      </c>
      <c r="S10" s="309">
        <f t="shared" si="0"/>
        <v>60</v>
      </c>
      <c r="T10" s="21">
        <f t="shared" si="1"/>
        <v>8</v>
      </c>
    </row>
    <row r="11" spans="1:20" ht="12.75" customHeight="1" x14ac:dyDescent="0.25">
      <c r="A11" s="72" t="s">
        <v>2900</v>
      </c>
      <c r="B11" s="234" t="s">
        <v>2901</v>
      </c>
      <c r="C11" s="245"/>
      <c r="D11" s="245" t="s">
        <v>2902</v>
      </c>
      <c r="E11" s="246" t="s">
        <v>2903</v>
      </c>
      <c r="F11" s="247">
        <v>45</v>
      </c>
      <c r="G11" s="248">
        <v>2</v>
      </c>
      <c r="H11" s="249">
        <v>4</v>
      </c>
      <c r="I11" s="250" t="s">
        <v>2904</v>
      </c>
      <c r="J11" s="248"/>
      <c r="K11" s="249"/>
      <c r="L11" s="251"/>
      <c r="M11" s="248"/>
      <c r="N11" s="249"/>
      <c r="O11" s="250"/>
      <c r="P11" s="248"/>
      <c r="Q11" s="249"/>
      <c r="R11" s="251"/>
      <c r="S11" s="309">
        <f t="shared" si="0"/>
        <v>30</v>
      </c>
      <c r="T11" s="21">
        <f t="shared" si="1"/>
        <v>4</v>
      </c>
    </row>
    <row r="12" spans="1:20" ht="12.75" customHeight="1" x14ac:dyDescent="0.25">
      <c r="A12" s="72" t="s">
        <v>2905</v>
      </c>
      <c r="B12" s="234" t="s">
        <v>2906</v>
      </c>
      <c r="C12" s="245"/>
      <c r="D12" s="245" t="s">
        <v>2907</v>
      </c>
      <c r="E12" s="246" t="s">
        <v>2908</v>
      </c>
      <c r="F12" s="247">
        <v>45</v>
      </c>
      <c r="G12" s="248"/>
      <c r="H12" s="249"/>
      <c r="I12" s="250"/>
      <c r="J12" s="248">
        <v>2</v>
      </c>
      <c r="K12" s="249">
        <v>4</v>
      </c>
      <c r="L12" s="252" t="s">
        <v>2909</v>
      </c>
      <c r="M12" s="248"/>
      <c r="N12" s="249"/>
      <c r="O12" s="250"/>
      <c r="P12" s="248"/>
      <c r="Q12" s="249"/>
      <c r="R12" s="252"/>
      <c r="S12" s="309">
        <f t="shared" si="0"/>
        <v>30</v>
      </c>
      <c r="T12" s="21">
        <f t="shared" si="1"/>
        <v>4</v>
      </c>
    </row>
    <row r="13" spans="1:20" ht="12.75" customHeight="1" thickBot="1" x14ac:dyDescent="0.3">
      <c r="A13" s="204" t="s">
        <v>2910</v>
      </c>
      <c r="B13" s="227" t="s">
        <v>2911</v>
      </c>
      <c r="C13" s="253"/>
      <c r="D13" s="253" t="s">
        <v>2912</v>
      </c>
      <c r="E13" s="254" t="s">
        <v>2913</v>
      </c>
      <c r="F13" s="255">
        <v>45</v>
      </c>
      <c r="G13" s="256"/>
      <c r="H13" s="257"/>
      <c r="I13" s="258"/>
      <c r="J13" s="256"/>
      <c r="K13" s="257"/>
      <c r="L13" s="259"/>
      <c r="M13" s="256"/>
      <c r="N13" s="257"/>
      <c r="O13" s="258"/>
      <c r="P13" s="256">
        <v>2</v>
      </c>
      <c r="Q13" s="257">
        <v>3</v>
      </c>
      <c r="R13" s="259" t="s">
        <v>2914</v>
      </c>
      <c r="S13" s="319">
        <f>SUM(G13,J13,M13,P13)*15</f>
        <v>30</v>
      </c>
      <c r="T13" s="43">
        <f>SUM(H13,K13,N13,Q13)</f>
        <v>3</v>
      </c>
    </row>
    <row r="14" spans="1:20" ht="12.75" customHeight="1" thickTop="1" thickBot="1" x14ac:dyDescent="0.3">
      <c r="A14" s="408" t="s">
        <v>2915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10"/>
    </row>
    <row r="15" spans="1:20" s="116" customFormat="1" ht="12.75" customHeight="1" x14ac:dyDescent="0.25">
      <c r="A15" s="118" t="s">
        <v>2916</v>
      </c>
      <c r="B15" s="235" t="s">
        <v>2917</v>
      </c>
      <c r="C15" s="260"/>
      <c r="D15" s="260" t="s">
        <v>2918</v>
      </c>
      <c r="E15" s="261" t="s">
        <v>2919</v>
      </c>
      <c r="F15" s="262">
        <v>45</v>
      </c>
      <c r="G15" s="263">
        <v>3</v>
      </c>
      <c r="H15" s="264">
        <v>7</v>
      </c>
      <c r="I15" s="265" t="s">
        <v>2920</v>
      </c>
      <c r="J15" s="263">
        <v>3</v>
      </c>
      <c r="K15" s="264">
        <v>7</v>
      </c>
      <c r="L15" s="266" t="s">
        <v>2921</v>
      </c>
      <c r="M15" s="263">
        <v>3</v>
      </c>
      <c r="N15" s="264">
        <v>7</v>
      </c>
      <c r="O15" s="265" t="s">
        <v>2922</v>
      </c>
      <c r="P15" s="263">
        <v>3</v>
      </c>
      <c r="Q15" s="264">
        <v>7</v>
      </c>
      <c r="R15" s="266" t="s">
        <v>2923</v>
      </c>
      <c r="S15" s="300">
        <f>SUM(G15,J15,M15,P15)*15</f>
        <v>180</v>
      </c>
      <c r="T15" s="93">
        <f>SUM(H15,K15,N15,Q15)</f>
        <v>28</v>
      </c>
    </row>
    <row r="16" spans="1:20" s="116" customFormat="1" ht="12.75" customHeight="1" x14ac:dyDescent="0.25">
      <c r="A16" s="72" t="s">
        <v>2924</v>
      </c>
      <c r="B16" s="236" t="s">
        <v>2925</v>
      </c>
      <c r="C16" s="267"/>
      <c r="D16" s="267" t="s">
        <v>2926</v>
      </c>
      <c r="E16" s="268" t="s">
        <v>2927</v>
      </c>
      <c r="F16" s="269">
        <v>45</v>
      </c>
      <c r="G16" s="270"/>
      <c r="H16" s="271"/>
      <c r="I16" s="272"/>
      <c r="J16" s="270"/>
      <c r="K16" s="271"/>
      <c r="L16" s="251"/>
      <c r="M16" s="270">
        <v>2</v>
      </c>
      <c r="N16" s="271">
        <v>4</v>
      </c>
      <c r="O16" s="272" t="s">
        <v>2928</v>
      </c>
      <c r="P16" s="270">
        <v>2</v>
      </c>
      <c r="Q16" s="271">
        <v>4</v>
      </c>
      <c r="R16" s="251" t="s">
        <v>2929</v>
      </c>
      <c r="S16" s="301">
        <f>SUM(G16,J16,M16,P16)*15</f>
        <v>60</v>
      </c>
      <c r="T16" s="80">
        <f>SUM(H16,K16,N16,Q16)</f>
        <v>8</v>
      </c>
    </row>
    <row r="17" spans="1:20" s="116" customFormat="1" ht="12.75" customHeight="1" x14ac:dyDescent="0.25">
      <c r="A17" s="72" t="s">
        <v>2930</v>
      </c>
      <c r="B17" s="236" t="s">
        <v>2931</v>
      </c>
      <c r="C17" s="267"/>
      <c r="D17" s="267" t="s">
        <v>2932</v>
      </c>
      <c r="E17" s="268" t="s">
        <v>2933</v>
      </c>
      <c r="F17" s="269">
        <v>45</v>
      </c>
      <c r="G17" s="270">
        <v>2</v>
      </c>
      <c r="H17" s="271">
        <v>2</v>
      </c>
      <c r="I17" s="272" t="s">
        <v>2934</v>
      </c>
      <c r="J17" s="270">
        <v>2</v>
      </c>
      <c r="K17" s="271">
        <v>2</v>
      </c>
      <c r="L17" s="251" t="s">
        <v>2935</v>
      </c>
      <c r="M17" s="270">
        <v>2</v>
      </c>
      <c r="N17" s="271">
        <v>2</v>
      </c>
      <c r="O17" s="272" t="s">
        <v>2936</v>
      </c>
      <c r="P17" s="270"/>
      <c r="Q17" s="271"/>
      <c r="R17" s="251"/>
      <c r="S17" s="301">
        <f>SUM(G17,J17,M17,P17)*15</f>
        <v>90</v>
      </c>
      <c r="T17" s="80">
        <f>SUM(H17,K17,N17,Q17)</f>
        <v>6</v>
      </c>
    </row>
    <row r="18" spans="1:20" s="116" customFormat="1" ht="24" customHeight="1" thickBot="1" x14ac:dyDescent="0.3">
      <c r="A18" s="233" t="s">
        <v>2937</v>
      </c>
      <c r="B18" s="237" t="s">
        <v>2938</v>
      </c>
      <c r="C18" s="273"/>
      <c r="D18" s="273" t="s">
        <v>2939</v>
      </c>
      <c r="E18" s="274" t="s">
        <v>2940</v>
      </c>
      <c r="F18" s="275">
        <v>45</v>
      </c>
      <c r="G18" s="276">
        <v>1</v>
      </c>
      <c r="H18" s="277">
        <v>2</v>
      </c>
      <c r="I18" s="278" t="s">
        <v>2941</v>
      </c>
      <c r="J18" s="276">
        <v>1</v>
      </c>
      <c r="K18" s="277">
        <v>2</v>
      </c>
      <c r="L18" s="279" t="s">
        <v>2942</v>
      </c>
      <c r="M18" s="276">
        <v>1</v>
      </c>
      <c r="N18" s="277">
        <v>2</v>
      </c>
      <c r="O18" s="278" t="s">
        <v>2943</v>
      </c>
      <c r="P18" s="276">
        <v>1</v>
      </c>
      <c r="Q18" s="277">
        <v>2</v>
      </c>
      <c r="R18" s="279" t="s">
        <v>2944</v>
      </c>
      <c r="S18" s="302">
        <f>SUM(G18,J18,M18,P18)*15</f>
        <v>60</v>
      </c>
      <c r="T18" s="85">
        <f>SUM(H18,K18,N18,Q18)</f>
        <v>8</v>
      </c>
    </row>
    <row r="19" spans="1:20" ht="12.75" customHeight="1" thickTop="1" thickBot="1" x14ac:dyDescent="0.3">
      <c r="A19" s="357" t="s">
        <v>2945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9"/>
    </row>
    <row r="20" spans="1:20" ht="12.75" customHeight="1" thickBot="1" x14ac:dyDescent="0.3">
      <c r="A20" s="205" t="s">
        <v>2946</v>
      </c>
      <c r="B20" s="206"/>
      <c r="C20" s="172"/>
      <c r="D20" s="172"/>
      <c r="E20" s="172"/>
      <c r="F20" s="207"/>
      <c r="G20" s="208"/>
      <c r="H20" s="209">
        <v>6</v>
      </c>
      <c r="I20" s="210"/>
      <c r="J20" s="208"/>
      <c r="K20" s="209">
        <v>6</v>
      </c>
      <c r="L20" s="64"/>
      <c r="M20" s="208"/>
      <c r="N20" s="209"/>
      <c r="O20" s="210"/>
      <c r="P20" s="208"/>
      <c r="Q20" s="209"/>
      <c r="R20" s="211"/>
      <c r="S20" s="322"/>
      <c r="T20" s="212">
        <f t="shared" ref="T20" si="2">SUM(H20,K20,N20,Q20)</f>
        <v>12</v>
      </c>
    </row>
    <row r="21" spans="1:20" ht="12.75" customHeight="1" thickTop="1" thickBot="1" x14ac:dyDescent="0.3">
      <c r="A21" s="161" t="s">
        <v>2947</v>
      </c>
      <c r="B21" s="153" t="s">
        <v>2948</v>
      </c>
      <c r="C21" s="154"/>
      <c r="D21" s="154"/>
      <c r="E21" s="154" t="s">
        <v>2949</v>
      </c>
      <c r="F21" s="155"/>
      <c r="G21" s="156"/>
      <c r="H21" s="157"/>
      <c r="I21" s="158"/>
      <c r="J21" s="156"/>
      <c r="K21" s="157"/>
      <c r="L21" s="158"/>
      <c r="M21" s="165">
        <v>0.5</v>
      </c>
      <c r="N21" s="166">
        <v>7</v>
      </c>
      <c r="O21" s="167" t="s">
        <v>3476</v>
      </c>
      <c r="P21" s="165">
        <v>0.5</v>
      </c>
      <c r="Q21" s="166">
        <v>8</v>
      </c>
      <c r="R21" s="168" t="s">
        <v>3476</v>
      </c>
      <c r="S21" s="304">
        <f t="shared" ref="S21" si="3">SUM(G21,J21,M21,P21)*15</f>
        <v>15</v>
      </c>
      <c r="T21" s="160">
        <f>SUM(H21,K21,N21,Q21)</f>
        <v>15</v>
      </c>
    </row>
    <row r="22" spans="1:20" ht="12.75" customHeight="1" thickTop="1" thickBot="1" x14ac:dyDescent="0.25">
      <c r="A22" s="392" t="s">
        <v>2950</v>
      </c>
      <c r="B22" s="393"/>
      <c r="C22" s="393"/>
      <c r="D22" s="393"/>
      <c r="E22" s="393"/>
      <c r="F22" s="394"/>
      <c r="G22" s="320">
        <f>SUM(G8:G21)</f>
        <v>12</v>
      </c>
      <c r="H22" s="66">
        <f t="shared" ref="H22:T22" si="4">SUM(H8:H21)</f>
        <v>29</v>
      </c>
      <c r="I22" s="68"/>
      <c r="J22" s="320">
        <f t="shared" si="4"/>
        <v>12</v>
      </c>
      <c r="K22" s="66">
        <f t="shared" si="4"/>
        <v>29</v>
      </c>
      <c r="L22" s="68"/>
      <c r="M22" s="320">
        <f t="shared" si="4"/>
        <v>12.5</v>
      </c>
      <c r="N22" s="66">
        <f t="shared" si="4"/>
        <v>30</v>
      </c>
      <c r="O22" s="68"/>
      <c r="P22" s="320">
        <f t="shared" si="4"/>
        <v>12.5</v>
      </c>
      <c r="Q22" s="66">
        <f t="shared" si="4"/>
        <v>32</v>
      </c>
      <c r="R22" s="68"/>
      <c r="S22" s="305">
        <f t="shared" si="4"/>
        <v>735</v>
      </c>
      <c r="T22" s="69">
        <f t="shared" si="4"/>
        <v>120</v>
      </c>
    </row>
    <row r="23" spans="1:20" ht="12" customHeight="1" thickTop="1" x14ac:dyDescent="0.2"/>
    <row r="24" spans="1:20" ht="12" customHeight="1" x14ac:dyDescent="0.2">
      <c r="A24" s="1" t="s">
        <v>102</v>
      </c>
      <c r="S24" s="1"/>
    </row>
    <row r="25" spans="1:20" ht="12" customHeight="1" x14ac:dyDescent="0.2">
      <c r="A25" s="229" t="s">
        <v>3458</v>
      </c>
      <c r="S25" s="1"/>
    </row>
    <row r="26" spans="1:20" ht="12" customHeight="1" x14ac:dyDescent="0.2">
      <c r="A26" s="1" t="s">
        <v>103</v>
      </c>
      <c r="S26" s="1"/>
    </row>
    <row r="27" spans="1:20" ht="12" customHeight="1" x14ac:dyDescent="0.2">
      <c r="S27" s="1"/>
      <c r="T27" s="117"/>
    </row>
    <row r="28" spans="1:20" ht="12" customHeight="1" x14ac:dyDescent="0.2">
      <c r="A28" s="174" t="s">
        <v>104</v>
      </c>
      <c r="S28" s="1"/>
      <c r="T28" s="117"/>
    </row>
    <row r="29" spans="1:20" ht="12" customHeight="1" x14ac:dyDescent="0.2">
      <c r="A29" s="116" t="s">
        <v>105</v>
      </c>
      <c r="F29" s="229" t="s">
        <v>3449</v>
      </c>
      <c r="G29" s="116"/>
      <c r="K29" s="1" t="s">
        <v>107</v>
      </c>
      <c r="M29" s="116"/>
      <c r="N29" s="116"/>
      <c r="P29" s="116" t="s">
        <v>108</v>
      </c>
      <c r="R29" s="116"/>
      <c r="S29" s="1"/>
    </row>
    <row r="30" spans="1:20" ht="12" customHeight="1" x14ac:dyDescent="0.2">
      <c r="A30" s="116" t="s">
        <v>109</v>
      </c>
      <c r="F30" s="1" t="s">
        <v>110</v>
      </c>
      <c r="G30" s="116"/>
      <c r="K30" s="1" t="s">
        <v>111</v>
      </c>
      <c r="M30" s="116"/>
      <c r="N30" s="116"/>
      <c r="P30" s="116" t="s">
        <v>112</v>
      </c>
      <c r="R30" s="116"/>
      <c r="S30" s="1"/>
    </row>
    <row r="31" spans="1:20" ht="12" customHeight="1" x14ac:dyDescent="0.2">
      <c r="A31" s="1" t="s">
        <v>113</v>
      </c>
      <c r="F31" s="1" t="s">
        <v>114</v>
      </c>
      <c r="K31" s="1" t="s">
        <v>115</v>
      </c>
      <c r="P31" s="1" t="s">
        <v>116</v>
      </c>
      <c r="S31" s="1"/>
    </row>
    <row r="32" spans="1:20" ht="12" customHeight="1" x14ac:dyDescent="0.2">
      <c r="A32" s="1" t="s">
        <v>117</v>
      </c>
      <c r="K32" s="1" t="s">
        <v>118</v>
      </c>
      <c r="S32" s="1"/>
    </row>
    <row r="33" spans="1:19" ht="12" customHeight="1" x14ac:dyDescent="0.2">
      <c r="A33" s="1" t="s">
        <v>119</v>
      </c>
      <c r="K33" s="1" t="s">
        <v>120</v>
      </c>
      <c r="S33" s="1"/>
    </row>
    <row r="34" spans="1:19" ht="12" customHeight="1" x14ac:dyDescent="0.2">
      <c r="S34" s="1"/>
    </row>
    <row r="35" spans="1:19" ht="12" customHeight="1" x14ac:dyDescent="0.2">
      <c r="A35" s="174" t="s">
        <v>121</v>
      </c>
    </row>
    <row r="36" spans="1:19" ht="12" customHeight="1" x14ac:dyDescent="0.2">
      <c r="A36" s="1" t="s">
        <v>122</v>
      </c>
      <c r="S36" s="1"/>
    </row>
    <row r="37" spans="1:19" ht="12" customHeight="1" x14ac:dyDescent="0.2">
      <c r="A37" s="1" t="s">
        <v>123</v>
      </c>
      <c r="S37" s="1"/>
    </row>
    <row r="38" spans="1:19" ht="12" customHeight="1" x14ac:dyDescent="0.2">
      <c r="A38" s="229" t="s">
        <v>3450</v>
      </c>
      <c r="S38" s="1"/>
    </row>
    <row r="39" spans="1:19" ht="12" customHeight="1" x14ac:dyDescent="0.2">
      <c r="A39" s="1" t="s">
        <v>124</v>
      </c>
      <c r="S39" s="1"/>
    </row>
    <row r="40" spans="1:19" ht="12" customHeight="1" x14ac:dyDescent="0.2"/>
  </sheetData>
  <mergeCells count="22"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9" sqref="A9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2951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2952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2953</v>
      </c>
      <c r="B4" s="373"/>
      <c r="C4" s="373"/>
      <c r="D4" s="373"/>
      <c r="E4" s="373"/>
      <c r="F4" s="374"/>
      <c r="G4" s="369" t="s">
        <v>2954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418" t="s">
        <v>2955</v>
      </c>
      <c r="B5" s="420" t="s">
        <v>2956</v>
      </c>
      <c r="C5" s="416" t="s">
        <v>2957</v>
      </c>
      <c r="D5" s="416" t="s">
        <v>2958</v>
      </c>
      <c r="E5" s="416" t="s">
        <v>2959</v>
      </c>
      <c r="F5" s="411" t="s">
        <v>2960</v>
      </c>
      <c r="G5" s="369" t="s">
        <v>2961</v>
      </c>
      <c r="H5" s="370"/>
      <c r="I5" s="371"/>
      <c r="J5" s="369" t="s">
        <v>2962</v>
      </c>
      <c r="K5" s="370"/>
      <c r="L5" s="371"/>
      <c r="M5" s="369" t="s">
        <v>2963</v>
      </c>
      <c r="N5" s="370"/>
      <c r="O5" s="371"/>
      <c r="P5" s="372" t="s">
        <v>2964</v>
      </c>
      <c r="Q5" s="373"/>
      <c r="R5" s="374"/>
      <c r="S5" s="360" t="s">
        <v>2965</v>
      </c>
      <c r="T5" s="362" t="s">
        <v>2966</v>
      </c>
    </row>
    <row r="6" spans="1:20" ht="18" customHeight="1" thickBot="1" x14ac:dyDescent="0.25">
      <c r="A6" s="419"/>
      <c r="B6" s="378"/>
      <c r="C6" s="380"/>
      <c r="D6" s="380"/>
      <c r="E6" s="380"/>
      <c r="F6" s="368"/>
      <c r="G6" s="184" t="s">
        <v>2967</v>
      </c>
      <c r="H6" s="185" t="s">
        <v>2968</v>
      </c>
      <c r="I6" s="186" t="s">
        <v>2969</v>
      </c>
      <c r="J6" s="184" t="s">
        <v>2970</v>
      </c>
      <c r="K6" s="185" t="s">
        <v>2971</v>
      </c>
      <c r="L6" s="186" t="s">
        <v>2972</v>
      </c>
      <c r="M6" s="184" t="s">
        <v>2973</v>
      </c>
      <c r="N6" s="185" t="s">
        <v>2974</v>
      </c>
      <c r="O6" s="186" t="s">
        <v>2975</v>
      </c>
      <c r="P6" s="184" t="s">
        <v>2976</v>
      </c>
      <c r="Q6" s="185" t="s">
        <v>2977</v>
      </c>
      <c r="R6" s="187" t="s">
        <v>2978</v>
      </c>
      <c r="S6" s="417"/>
      <c r="T6" s="407"/>
    </row>
    <row r="7" spans="1:20" ht="13.5" customHeight="1" thickTop="1" thickBot="1" x14ac:dyDescent="0.3">
      <c r="A7" s="364" t="s">
        <v>2979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18" t="s">
        <v>2980</v>
      </c>
      <c r="B8" s="87" t="s">
        <v>3491</v>
      </c>
      <c r="C8" s="238" t="s">
        <v>2981</v>
      </c>
      <c r="D8" s="238" t="s">
        <v>2982</v>
      </c>
      <c r="E8" s="239" t="s">
        <v>2983</v>
      </c>
      <c r="F8" s="240">
        <v>60</v>
      </c>
      <c r="G8" s="241">
        <v>1</v>
      </c>
      <c r="H8" s="242">
        <v>9</v>
      </c>
      <c r="I8" s="243" t="s">
        <v>2984</v>
      </c>
      <c r="J8" s="241">
        <v>1</v>
      </c>
      <c r="K8" s="242">
        <v>9</v>
      </c>
      <c r="L8" s="280" t="s">
        <v>2985</v>
      </c>
      <c r="M8" s="241">
        <v>1</v>
      </c>
      <c r="N8" s="242">
        <v>9</v>
      </c>
      <c r="O8" s="243" t="s">
        <v>2986</v>
      </c>
      <c r="P8" s="241">
        <v>1</v>
      </c>
      <c r="Q8" s="242">
        <v>9</v>
      </c>
      <c r="R8" s="280" t="s">
        <v>2987</v>
      </c>
      <c r="S8" s="321">
        <f>SUM(G8,J8,M8,P8)*15</f>
        <v>60</v>
      </c>
      <c r="T8" s="60">
        <f>SUM(H8,K8,N8,Q8)</f>
        <v>36</v>
      </c>
    </row>
    <row r="9" spans="1:20" ht="24" customHeight="1" x14ac:dyDescent="0.25">
      <c r="A9" s="332" t="s">
        <v>3503</v>
      </c>
      <c r="B9" s="73" t="s">
        <v>3492</v>
      </c>
      <c r="C9" s="245" t="s">
        <v>2988</v>
      </c>
      <c r="D9" s="245" t="s">
        <v>2989</v>
      </c>
      <c r="E9" s="246" t="s">
        <v>2990</v>
      </c>
      <c r="F9" s="281">
        <v>45</v>
      </c>
      <c r="G9" s="282">
        <v>2</v>
      </c>
      <c r="H9" s="283">
        <v>5</v>
      </c>
      <c r="I9" s="284" t="s">
        <v>2991</v>
      </c>
      <c r="J9" s="282">
        <v>2</v>
      </c>
      <c r="K9" s="249">
        <v>5</v>
      </c>
      <c r="L9" s="285" t="s">
        <v>2992</v>
      </c>
      <c r="M9" s="282"/>
      <c r="N9" s="283"/>
      <c r="O9" s="284"/>
      <c r="P9" s="282"/>
      <c r="Q9" s="249"/>
      <c r="R9" s="285"/>
      <c r="S9" s="309">
        <f>SUM(G9,J9,M9,P9)*15</f>
        <v>60</v>
      </c>
      <c r="T9" s="30">
        <f>SUM(H9,K9,N9,Q9)</f>
        <v>10</v>
      </c>
    </row>
    <row r="10" spans="1:20" ht="13.5" customHeight="1" x14ac:dyDescent="0.25">
      <c r="A10" s="72" t="s">
        <v>2993</v>
      </c>
      <c r="B10" s="73" t="s">
        <v>3493</v>
      </c>
      <c r="C10" s="245" t="s">
        <v>2994</v>
      </c>
      <c r="D10" s="245" t="s">
        <v>2995</v>
      </c>
      <c r="E10" s="246" t="s">
        <v>2996</v>
      </c>
      <c r="F10" s="281">
        <v>45</v>
      </c>
      <c r="G10" s="282">
        <v>2</v>
      </c>
      <c r="H10" s="283">
        <v>5</v>
      </c>
      <c r="I10" s="284" t="s">
        <v>2997</v>
      </c>
      <c r="J10" s="282">
        <v>2</v>
      </c>
      <c r="K10" s="249">
        <v>5</v>
      </c>
      <c r="L10" s="285" t="s">
        <v>2998</v>
      </c>
      <c r="M10" s="282"/>
      <c r="N10" s="283"/>
      <c r="O10" s="284"/>
      <c r="P10" s="282"/>
      <c r="Q10" s="249"/>
      <c r="R10" s="285"/>
      <c r="S10" s="309">
        <f>SUM(G10,J10,M10,P10)*15</f>
        <v>60</v>
      </c>
      <c r="T10" s="30">
        <f>SUM(H10,K10,N10,Q10)</f>
        <v>10</v>
      </c>
    </row>
    <row r="11" spans="1:20" ht="24" customHeight="1" x14ac:dyDescent="0.25">
      <c r="A11" s="233" t="s">
        <v>2999</v>
      </c>
      <c r="B11" s="81" t="s">
        <v>3494</v>
      </c>
      <c r="C11" s="286" t="s">
        <v>3000</v>
      </c>
      <c r="D11" s="286" t="s">
        <v>3001</v>
      </c>
      <c r="E11" s="287" t="s">
        <v>3002</v>
      </c>
      <c r="F11" s="281">
        <v>45</v>
      </c>
      <c r="G11" s="282"/>
      <c r="H11" s="283"/>
      <c r="I11" s="284"/>
      <c r="J11" s="282"/>
      <c r="K11" s="283"/>
      <c r="L11" s="285"/>
      <c r="M11" s="282">
        <v>2</v>
      </c>
      <c r="N11" s="283">
        <v>5</v>
      </c>
      <c r="O11" s="284" t="s">
        <v>3003</v>
      </c>
      <c r="P11" s="282">
        <v>2</v>
      </c>
      <c r="Q11" s="283">
        <v>5</v>
      </c>
      <c r="R11" s="285" t="s">
        <v>3004</v>
      </c>
      <c r="S11" s="318">
        <f>SUM(G11,J11,M11,P11)*15</f>
        <v>60</v>
      </c>
      <c r="T11" s="323">
        <f>SUM(H11,K11,N11,Q11)</f>
        <v>10</v>
      </c>
    </row>
    <row r="12" spans="1:20" ht="13.5" customHeight="1" x14ac:dyDescent="0.25">
      <c r="A12" s="98" t="s">
        <v>3005</v>
      </c>
      <c r="B12" s="73" t="s">
        <v>3495</v>
      </c>
      <c r="C12" s="245"/>
      <c r="D12" s="245" t="s">
        <v>3006</v>
      </c>
      <c r="E12" s="246" t="s">
        <v>3007</v>
      </c>
      <c r="F12" s="247">
        <v>45</v>
      </c>
      <c r="G12" s="248">
        <v>2</v>
      </c>
      <c r="H12" s="249">
        <v>5</v>
      </c>
      <c r="I12" s="252" t="s">
        <v>3008</v>
      </c>
      <c r="J12" s="248">
        <v>2</v>
      </c>
      <c r="K12" s="249">
        <v>5</v>
      </c>
      <c r="L12" s="252" t="s">
        <v>3009</v>
      </c>
      <c r="M12" s="248"/>
      <c r="N12" s="249"/>
      <c r="O12" s="252"/>
      <c r="P12" s="248"/>
      <c r="Q12" s="249"/>
      <c r="R12" s="251"/>
      <c r="S12" s="309">
        <f t="shared" ref="S12:S13" si="0">SUM(G12,J12,M12,P12)*15</f>
        <v>60</v>
      </c>
      <c r="T12" s="21">
        <f t="shared" ref="T12:T13" si="1">SUM(H12,K12,N12,Q12)</f>
        <v>10</v>
      </c>
    </row>
    <row r="13" spans="1:20" ht="13.5" customHeight="1" thickBot="1" x14ac:dyDescent="0.3">
      <c r="A13" s="94" t="s">
        <v>3010</v>
      </c>
      <c r="B13" s="288" t="s">
        <v>3011</v>
      </c>
      <c r="C13" s="289"/>
      <c r="D13" s="289" t="s">
        <v>3012</v>
      </c>
      <c r="E13" s="290" t="s">
        <v>3013</v>
      </c>
      <c r="F13" s="291">
        <v>45</v>
      </c>
      <c r="G13" s="292">
        <v>2</v>
      </c>
      <c r="H13" s="293">
        <v>5</v>
      </c>
      <c r="I13" s="294" t="s">
        <v>3014</v>
      </c>
      <c r="J13" s="292">
        <v>2</v>
      </c>
      <c r="K13" s="293">
        <v>5</v>
      </c>
      <c r="L13" s="294" t="s">
        <v>3015</v>
      </c>
      <c r="M13" s="292"/>
      <c r="N13" s="293"/>
      <c r="O13" s="294"/>
      <c r="P13" s="292"/>
      <c r="Q13" s="293"/>
      <c r="R13" s="294"/>
      <c r="S13" s="317">
        <f t="shared" si="0"/>
        <v>60</v>
      </c>
      <c r="T13" s="22">
        <f t="shared" si="1"/>
        <v>10</v>
      </c>
    </row>
    <row r="14" spans="1:20" ht="13.5" customHeight="1" thickBot="1" x14ac:dyDescent="0.3">
      <c r="A14" s="120" t="s">
        <v>3016</v>
      </c>
      <c r="B14" s="226" t="s">
        <v>3017</v>
      </c>
      <c r="C14" s="295" t="s">
        <v>3018</v>
      </c>
      <c r="D14" s="295" t="s">
        <v>3019</v>
      </c>
      <c r="E14" s="296" t="s">
        <v>3020</v>
      </c>
      <c r="F14" s="255">
        <v>45</v>
      </c>
      <c r="G14" s="256"/>
      <c r="H14" s="257"/>
      <c r="I14" s="259"/>
      <c r="J14" s="256"/>
      <c r="K14" s="257"/>
      <c r="L14" s="259"/>
      <c r="M14" s="256">
        <v>2</v>
      </c>
      <c r="N14" s="257">
        <v>2</v>
      </c>
      <c r="O14" s="259" t="s">
        <v>3021</v>
      </c>
      <c r="P14" s="256">
        <v>2</v>
      </c>
      <c r="Q14" s="257">
        <v>2</v>
      </c>
      <c r="R14" s="259" t="s">
        <v>3022</v>
      </c>
      <c r="S14" s="324">
        <f>SUM(G14,J14,M14,P14)*15</f>
        <v>60</v>
      </c>
      <c r="T14" s="30">
        <f>SUM(H14,K14,N14,Q14)</f>
        <v>4</v>
      </c>
    </row>
    <row r="15" spans="1:20" ht="13.5" customHeight="1" thickTop="1" thickBot="1" x14ac:dyDescent="0.3">
      <c r="A15" s="357" t="s">
        <v>3023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9"/>
    </row>
    <row r="16" spans="1:20" ht="13.5" customHeight="1" thickBot="1" x14ac:dyDescent="0.3">
      <c r="A16" s="136" t="s">
        <v>3024</v>
      </c>
      <c r="B16" s="137"/>
      <c r="C16" s="138"/>
      <c r="D16" s="138"/>
      <c r="E16" s="138"/>
      <c r="F16" s="139"/>
      <c r="G16" s="27"/>
      <c r="H16" s="28"/>
      <c r="I16" s="29"/>
      <c r="J16" s="27"/>
      <c r="K16" s="28"/>
      <c r="L16" s="92"/>
      <c r="M16" s="27"/>
      <c r="N16" s="28">
        <v>8</v>
      </c>
      <c r="O16" s="29"/>
      <c r="P16" s="27"/>
      <c r="Q16" s="28">
        <v>7</v>
      </c>
      <c r="R16" s="175"/>
      <c r="S16" s="303"/>
      <c r="T16" s="149">
        <f t="shared" ref="T16" si="2">SUM(H16,K16,N16,Q16)</f>
        <v>15</v>
      </c>
    </row>
    <row r="17" spans="1:20" ht="13.5" customHeight="1" thickTop="1" thickBot="1" x14ac:dyDescent="0.3">
      <c r="A17" s="161" t="s">
        <v>3025</v>
      </c>
      <c r="B17" s="153" t="s">
        <v>3026</v>
      </c>
      <c r="C17" s="154"/>
      <c r="D17" s="154"/>
      <c r="E17" s="154" t="s">
        <v>3027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3476</v>
      </c>
      <c r="P17" s="156">
        <v>0</v>
      </c>
      <c r="Q17" s="157">
        <v>8</v>
      </c>
      <c r="R17" s="159" t="s">
        <v>3476</v>
      </c>
      <c r="S17" s="304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35">
      <c r="A18" s="392" t="s">
        <v>3028</v>
      </c>
      <c r="B18" s="393"/>
      <c r="C18" s="393"/>
      <c r="D18" s="393"/>
      <c r="E18" s="393"/>
      <c r="F18" s="396"/>
      <c r="G18" s="67">
        <f>SUM(G8:G17)</f>
        <v>9</v>
      </c>
      <c r="H18" s="66">
        <f t="shared" ref="H18:T18" si="4">SUM(H8:H17)</f>
        <v>29</v>
      </c>
      <c r="I18" s="68"/>
      <c r="J18" s="67">
        <f t="shared" si="4"/>
        <v>9</v>
      </c>
      <c r="K18" s="66">
        <f t="shared" si="4"/>
        <v>29</v>
      </c>
      <c r="L18" s="68"/>
      <c r="M18" s="320">
        <f t="shared" si="4"/>
        <v>5</v>
      </c>
      <c r="N18" s="66">
        <f t="shared" si="4"/>
        <v>31</v>
      </c>
      <c r="O18" s="68"/>
      <c r="P18" s="320">
        <f t="shared" si="4"/>
        <v>5</v>
      </c>
      <c r="Q18" s="66">
        <f t="shared" si="4"/>
        <v>31</v>
      </c>
      <c r="R18" s="68"/>
      <c r="S18" s="305">
        <f t="shared" si="4"/>
        <v>420</v>
      </c>
      <c r="T18" s="69">
        <f t="shared" si="4"/>
        <v>120</v>
      </c>
    </row>
    <row r="19" spans="1:20" ht="12.6" thickTop="1" x14ac:dyDescent="0.25"/>
    <row r="20" spans="1:20" ht="12" customHeight="1" x14ac:dyDescent="0.25">
      <c r="A20" s="1" t="s">
        <v>102</v>
      </c>
      <c r="S20" s="1"/>
    </row>
    <row r="21" spans="1:20" ht="12" customHeight="1" x14ac:dyDescent="0.2">
      <c r="A21" s="229" t="s">
        <v>3448</v>
      </c>
      <c r="S21" s="1"/>
    </row>
    <row r="22" spans="1:20" ht="12" customHeight="1" x14ac:dyDescent="0.2">
      <c r="A22" s="1" t="s">
        <v>103</v>
      </c>
      <c r="S22" s="1"/>
    </row>
    <row r="23" spans="1:20" ht="12" customHeight="1" x14ac:dyDescent="0.2">
      <c r="S23" s="1"/>
      <c r="T23" s="117"/>
    </row>
    <row r="24" spans="1:20" ht="12" customHeight="1" x14ac:dyDescent="0.2">
      <c r="A24" s="174" t="s">
        <v>104</v>
      </c>
      <c r="S24" s="1"/>
      <c r="T24" s="117"/>
    </row>
    <row r="25" spans="1:20" ht="12" customHeight="1" x14ac:dyDescent="0.2">
      <c r="A25" s="116" t="s">
        <v>105</v>
      </c>
      <c r="F25" s="229" t="s">
        <v>3449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ht="12" customHeight="1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ht="12" customHeight="1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ht="12" customHeight="1" x14ac:dyDescent="0.2">
      <c r="A28" s="1" t="s">
        <v>117</v>
      </c>
      <c r="K28" s="1" t="s">
        <v>118</v>
      </c>
      <c r="S28" s="1"/>
    </row>
    <row r="29" spans="1:20" ht="12" customHeight="1" x14ac:dyDescent="0.2">
      <c r="A29" s="1" t="s">
        <v>119</v>
      </c>
      <c r="K29" s="1" t="s">
        <v>120</v>
      </c>
      <c r="S29" s="1"/>
    </row>
    <row r="30" spans="1:20" ht="12" customHeight="1" x14ac:dyDescent="0.2">
      <c r="S30" s="1"/>
    </row>
    <row r="31" spans="1:20" ht="12" customHeight="1" x14ac:dyDescent="0.2">
      <c r="A31" s="174" t="s">
        <v>121</v>
      </c>
    </row>
    <row r="32" spans="1:20" ht="12" customHeight="1" x14ac:dyDescent="0.2">
      <c r="A32" s="1" t="s">
        <v>122</v>
      </c>
      <c r="S32" s="1"/>
    </row>
    <row r="33" spans="1:19" ht="12" customHeight="1" x14ac:dyDescent="0.2">
      <c r="A33" s="1" t="s">
        <v>123</v>
      </c>
      <c r="S33" s="1"/>
    </row>
    <row r="34" spans="1:19" ht="12" customHeight="1" x14ac:dyDescent="0.2">
      <c r="A34" s="229" t="s">
        <v>3450</v>
      </c>
      <c r="S34" s="1"/>
    </row>
    <row r="35" spans="1:19" ht="12" customHeight="1" x14ac:dyDescent="0.2">
      <c r="A35" s="1" t="s">
        <v>124</v>
      </c>
      <c r="S35" s="1"/>
    </row>
    <row r="36" spans="1:19" ht="12" customHeight="1" x14ac:dyDescent="0.2"/>
  </sheetData>
  <mergeCells count="21"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2:T2"/>
    <mergeCell ref="A3:T3"/>
    <mergeCell ref="A1:T1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G23" sqref="G23:T25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125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126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6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127</v>
      </c>
      <c r="B4" s="373"/>
      <c r="C4" s="373"/>
      <c r="D4" s="373"/>
      <c r="E4" s="373"/>
      <c r="F4" s="374"/>
      <c r="G4" s="369" t="s">
        <v>128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129</v>
      </c>
      <c r="B5" s="377" t="s">
        <v>130</v>
      </c>
      <c r="C5" s="379" t="s">
        <v>131</v>
      </c>
      <c r="D5" s="379" t="s">
        <v>132</v>
      </c>
      <c r="E5" s="379" t="s">
        <v>133</v>
      </c>
      <c r="F5" s="367" t="s">
        <v>134</v>
      </c>
      <c r="G5" s="369" t="s">
        <v>135</v>
      </c>
      <c r="H5" s="370"/>
      <c r="I5" s="371"/>
      <c r="J5" s="369" t="s">
        <v>136</v>
      </c>
      <c r="K5" s="370"/>
      <c r="L5" s="371"/>
      <c r="M5" s="369" t="s">
        <v>137</v>
      </c>
      <c r="N5" s="370"/>
      <c r="O5" s="371"/>
      <c r="P5" s="372" t="s">
        <v>138</v>
      </c>
      <c r="Q5" s="373"/>
      <c r="R5" s="374"/>
      <c r="S5" s="360" t="s">
        <v>139</v>
      </c>
      <c r="T5" s="362" t="s">
        <v>140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141</v>
      </c>
      <c r="H6" s="19" t="s">
        <v>142</v>
      </c>
      <c r="I6" s="173" t="s">
        <v>143</v>
      </c>
      <c r="J6" s="2" t="s">
        <v>144</v>
      </c>
      <c r="K6" s="19" t="s">
        <v>145</v>
      </c>
      <c r="L6" s="173" t="s">
        <v>146</v>
      </c>
      <c r="M6" s="2" t="s">
        <v>147</v>
      </c>
      <c r="N6" s="19" t="s">
        <v>148</v>
      </c>
      <c r="O6" s="173" t="s">
        <v>149</v>
      </c>
      <c r="P6" s="2" t="s">
        <v>150</v>
      </c>
      <c r="Q6" s="19" t="s">
        <v>151</v>
      </c>
      <c r="R6" s="20" t="s">
        <v>152</v>
      </c>
      <c r="S6" s="361"/>
      <c r="T6" s="363"/>
    </row>
    <row r="7" spans="1:20" ht="13.5" customHeight="1" thickTop="1" thickBot="1" x14ac:dyDescent="0.3">
      <c r="A7" s="364" t="s">
        <v>153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154</v>
      </c>
      <c r="B8" s="50" t="s">
        <v>155</v>
      </c>
      <c r="C8" s="51" t="s">
        <v>156</v>
      </c>
      <c r="D8" s="51" t="s">
        <v>157</v>
      </c>
      <c r="E8" s="51" t="s">
        <v>158</v>
      </c>
      <c r="F8" s="26">
        <v>60</v>
      </c>
      <c r="G8" s="27">
        <v>1</v>
      </c>
      <c r="H8" s="28">
        <v>3</v>
      </c>
      <c r="I8" s="17" t="s">
        <v>159</v>
      </c>
      <c r="J8" s="27">
        <v>1</v>
      </c>
      <c r="K8" s="28">
        <v>3</v>
      </c>
      <c r="L8" s="29" t="s">
        <v>160</v>
      </c>
      <c r="M8" s="27">
        <v>1</v>
      </c>
      <c r="N8" s="28">
        <v>3</v>
      </c>
      <c r="O8" s="17" t="s">
        <v>161</v>
      </c>
      <c r="P8" s="27">
        <v>1</v>
      </c>
      <c r="Q8" s="28">
        <v>3</v>
      </c>
      <c r="R8" s="29" t="s">
        <v>162</v>
      </c>
      <c r="S8" s="307">
        <f>SUM(G8,J8,M8,P8)*15</f>
        <v>60</v>
      </c>
      <c r="T8" s="30">
        <f>SUM(H8,K8,N8,Q8)</f>
        <v>12</v>
      </c>
    </row>
    <row r="9" spans="1:20" ht="13.5" customHeight="1" x14ac:dyDescent="0.25">
      <c r="A9" s="119" t="s">
        <v>163</v>
      </c>
      <c r="B9" s="48" t="s">
        <v>164</v>
      </c>
      <c r="C9" s="49" t="s">
        <v>165</v>
      </c>
      <c r="D9" s="49" t="s">
        <v>166</v>
      </c>
      <c r="E9" s="49" t="s">
        <v>167</v>
      </c>
      <c r="F9" s="11">
        <v>60</v>
      </c>
      <c r="G9" s="3">
        <v>1</v>
      </c>
      <c r="H9" s="4">
        <v>3</v>
      </c>
      <c r="I9" s="5" t="s">
        <v>168</v>
      </c>
      <c r="J9" s="3">
        <v>1</v>
      </c>
      <c r="K9" s="4">
        <v>3</v>
      </c>
      <c r="L9" s="13" t="s">
        <v>169</v>
      </c>
      <c r="M9" s="3">
        <v>1</v>
      </c>
      <c r="N9" s="4">
        <v>3</v>
      </c>
      <c r="O9" s="5" t="s">
        <v>170</v>
      </c>
      <c r="P9" s="3">
        <v>1</v>
      </c>
      <c r="Q9" s="4">
        <v>3</v>
      </c>
      <c r="R9" s="13" t="s">
        <v>171</v>
      </c>
      <c r="S9" s="308">
        <f t="shared" ref="S9:S20" si="0">SUM(G9,J9,M9,P9)*15</f>
        <v>60</v>
      </c>
      <c r="T9" s="21">
        <f>SUM(H9,K9,N9,Q9)</f>
        <v>12</v>
      </c>
    </row>
    <row r="10" spans="1:20" ht="13.5" customHeight="1" x14ac:dyDescent="0.25">
      <c r="A10" s="119" t="s">
        <v>172</v>
      </c>
      <c r="B10" s="48" t="s">
        <v>173</v>
      </c>
      <c r="C10" s="49" t="s">
        <v>174</v>
      </c>
      <c r="D10" s="49" t="s">
        <v>175</v>
      </c>
      <c r="E10" s="49" t="s">
        <v>176</v>
      </c>
      <c r="F10" s="11">
        <v>60</v>
      </c>
      <c r="G10" s="3">
        <v>2</v>
      </c>
      <c r="H10" s="4">
        <v>3</v>
      </c>
      <c r="I10" s="5" t="s">
        <v>177</v>
      </c>
      <c r="J10" s="3">
        <v>2</v>
      </c>
      <c r="K10" s="4">
        <v>3</v>
      </c>
      <c r="L10" s="13" t="s">
        <v>178</v>
      </c>
      <c r="M10" s="3">
        <v>2</v>
      </c>
      <c r="N10" s="4">
        <v>3</v>
      </c>
      <c r="O10" s="5" t="s">
        <v>179</v>
      </c>
      <c r="P10" s="3">
        <v>2</v>
      </c>
      <c r="Q10" s="4">
        <v>3</v>
      </c>
      <c r="R10" s="13" t="s">
        <v>180</v>
      </c>
      <c r="S10" s="308">
        <f t="shared" si="0"/>
        <v>120</v>
      </c>
      <c r="T10" s="21">
        <f t="shared" ref="T10:T20" si="1">SUM(H10,K10,N10,Q10)</f>
        <v>12</v>
      </c>
    </row>
    <row r="11" spans="1:20" ht="13.5" customHeight="1" x14ac:dyDescent="0.25">
      <c r="A11" s="119" t="s">
        <v>181</v>
      </c>
      <c r="B11" s="48" t="s">
        <v>182</v>
      </c>
      <c r="C11" s="49" t="s">
        <v>183</v>
      </c>
      <c r="D11" s="49" t="s">
        <v>184</v>
      </c>
      <c r="E11" s="49" t="s">
        <v>185</v>
      </c>
      <c r="F11" s="11">
        <v>60</v>
      </c>
      <c r="G11" s="3">
        <v>1</v>
      </c>
      <c r="H11" s="4">
        <v>2</v>
      </c>
      <c r="I11" s="5" t="s">
        <v>186</v>
      </c>
      <c r="J11" s="3">
        <v>1</v>
      </c>
      <c r="K11" s="4">
        <v>2</v>
      </c>
      <c r="L11" s="13" t="s">
        <v>187</v>
      </c>
      <c r="M11" s="3">
        <v>0</v>
      </c>
      <c r="N11" s="4">
        <v>1</v>
      </c>
      <c r="O11" s="5" t="s">
        <v>188</v>
      </c>
      <c r="P11" s="3">
        <v>0</v>
      </c>
      <c r="Q11" s="4">
        <v>1</v>
      </c>
      <c r="R11" s="13" t="s">
        <v>189</v>
      </c>
      <c r="S11" s="308">
        <f t="shared" si="0"/>
        <v>30</v>
      </c>
      <c r="T11" s="21">
        <f t="shared" si="1"/>
        <v>6</v>
      </c>
    </row>
    <row r="12" spans="1:20" ht="13.5" customHeight="1" x14ac:dyDescent="0.25">
      <c r="A12" s="119" t="s">
        <v>190</v>
      </c>
      <c r="B12" s="48" t="s">
        <v>191</v>
      </c>
      <c r="C12" s="49" t="s">
        <v>192</v>
      </c>
      <c r="D12" s="49" t="s">
        <v>193</v>
      </c>
      <c r="E12" s="49" t="s">
        <v>194</v>
      </c>
      <c r="F12" s="11">
        <v>60</v>
      </c>
      <c r="G12" s="3">
        <v>1</v>
      </c>
      <c r="H12" s="4">
        <v>2</v>
      </c>
      <c r="I12" s="5" t="s">
        <v>195</v>
      </c>
      <c r="J12" s="3">
        <v>1</v>
      </c>
      <c r="K12" s="4">
        <v>2</v>
      </c>
      <c r="L12" s="13" t="s">
        <v>196</v>
      </c>
      <c r="M12" s="3">
        <v>0</v>
      </c>
      <c r="N12" s="4">
        <v>1</v>
      </c>
      <c r="O12" s="5" t="s">
        <v>197</v>
      </c>
      <c r="P12" s="3">
        <v>0</v>
      </c>
      <c r="Q12" s="4">
        <v>1</v>
      </c>
      <c r="R12" s="13" t="s">
        <v>198</v>
      </c>
      <c r="S12" s="308">
        <f t="shared" si="0"/>
        <v>30</v>
      </c>
      <c r="T12" s="21">
        <f t="shared" si="1"/>
        <v>6</v>
      </c>
    </row>
    <row r="13" spans="1:20" ht="13.5" customHeight="1" x14ac:dyDescent="0.25">
      <c r="A13" s="119" t="s">
        <v>199</v>
      </c>
      <c r="B13" s="48" t="s">
        <v>200</v>
      </c>
      <c r="C13" s="49" t="s">
        <v>201</v>
      </c>
      <c r="D13" s="49" t="s">
        <v>202</v>
      </c>
      <c r="E13" s="49" t="s">
        <v>203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204</v>
      </c>
      <c r="P13" s="3">
        <v>1</v>
      </c>
      <c r="Q13" s="4">
        <v>2</v>
      </c>
      <c r="R13" s="13" t="s">
        <v>205</v>
      </c>
      <c r="S13" s="308">
        <f t="shared" si="0"/>
        <v>30</v>
      </c>
      <c r="T13" s="21">
        <f t="shared" si="1"/>
        <v>4</v>
      </c>
    </row>
    <row r="14" spans="1:20" ht="13.5" customHeight="1" x14ac:dyDescent="0.25">
      <c r="A14" s="119" t="s">
        <v>206</v>
      </c>
      <c r="B14" s="48" t="s">
        <v>207</v>
      </c>
      <c r="C14" s="49" t="s">
        <v>208</v>
      </c>
      <c r="D14" s="49" t="s">
        <v>209</v>
      </c>
      <c r="E14" s="49" t="s">
        <v>210</v>
      </c>
      <c r="F14" s="11"/>
      <c r="G14" s="3">
        <v>0</v>
      </c>
      <c r="H14" s="4">
        <v>1</v>
      </c>
      <c r="I14" s="5" t="s">
        <v>211</v>
      </c>
      <c r="J14" s="3">
        <v>0</v>
      </c>
      <c r="K14" s="4">
        <v>1</v>
      </c>
      <c r="L14" s="13" t="s">
        <v>212</v>
      </c>
      <c r="M14" s="3">
        <v>0</v>
      </c>
      <c r="N14" s="4">
        <v>1</v>
      </c>
      <c r="O14" s="5" t="s">
        <v>213</v>
      </c>
      <c r="P14" s="3">
        <v>0</v>
      </c>
      <c r="Q14" s="4">
        <v>1</v>
      </c>
      <c r="R14" s="13" t="s">
        <v>214</v>
      </c>
      <c r="S14" s="308">
        <f t="shared" si="0"/>
        <v>0</v>
      </c>
      <c r="T14" s="21">
        <f t="shared" si="1"/>
        <v>4</v>
      </c>
    </row>
    <row r="15" spans="1:20" ht="13.5" customHeight="1" x14ac:dyDescent="0.25">
      <c r="A15" s="119" t="s">
        <v>215</v>
      </c>
      <c r="B15" s="48" t="s">
        <v>216</v>
      </c>
      <c r="C15" s="49" t="s">
        <v>217</v>
      </c>
      <c r="D15" s="49" t="s">
        <v>218</v>
      </c>
      <c r="E15" s="49" t="s">
        <v>219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220</v>
      </c>
      <c r="P15" s="3">
        <v>0.5</v>
      </c>
      <c r="Q15" s="4">
        <v>1</v>
      </c>
      <c r="R15" s="13" t="s">
        <v>221</v>
      </c>
      <c r="S15" s="309">
        <f t="shared" si="0"/>
        <v>15</v>
      </c>
      <c r="T15" s="21">
        <f t="shared" si="1"/>
        <v>2</v>
      </c>
    </row>
    <row r="16" spans="1:20" ht="13.5" customHeight="1" x14ac:dyDescent="0.25">
      <c r="A16" s="72" t="s">
        <v>222</v>
      </c>
      <c r="B16" s="48" t="s">
        <v>223</v>
      </c>
      <c r="C16" s="49" t="s">
        <v>224</v>
      </c>
      <c r="D16" s="49" t="s">
        <v>225</v>
      </c>
      <c r="E16" s="49" t="s">
        <v>226</v>
      </c>
      <c r="F16" s="11">
        <v>60</v>
      </c>
      <c r="G16" s="3">
        <v>0.5</v>
      </c>
      <c r="H16" s="4">
        <v>2</v>
      </c>
      <c r="I16" s="5" t="s">
        <v>227</v>
      </c>
      <c r="J16" s="3">
        <v>0.5</v>
      </c>
      <c r="K16" s="4">
        <v>2</v>
      </c>
      <c r="L16" s="13" t="s">
        <v>228</v>
      </c>
      <c r="M16" s="3">
        <v>0.5</v>
      </c>
      <c r="N16" s="4">
        <v>2</v>
      </c>
      <c r="O16" s="5" t="s">
        <v>229</v>
      </c>
      <c r="P16" s="3">
        <v>0.5</v>
      </c>
      <c r="Q16" s="4">
        <v>2</v>
      </c>
      <c r="R16" s="13" t="s">
        <v>230</v>
      </c>
      <c r="S16" s="308">
        <f>SUM(G16,J16,M16,P16)*15</f>
        <v>30</v>
      </c>
      <c r="T16" s="21">
        <f>SUM(H16,K16,N16,Q16)</f>
        <v>8</v>
      </c>
    </row>
    <row r="17" spans="1:20" ht="13.5" customHeight="1" x14ac:dyDescent="0.25">
      <c r="A17" s="72" t="s">
        <v>231</v>
      </c>
      <c r="B17" s="48" t="s">
        <v>232</v>
      </c>
      <c r="C17" s="49" t="s">
        <v>233</v>
      </c>
      <c r="D17" s="49" t="s">
        <v>234</v>
      </c>
      <c r="E17" s="49" t="s">
        <v>235</v>
      </c>
      <c r="F17" s="11">
        <v>60</v>
      </c>
      <c r="G17" s="3">
        <v>0.5</v>
      </c>
      <c r="H17" s="4">
        <v>2</v>
      </c>
      <c r="I17" s="5" t="s">
        <v>236</v>
      </c>
      <c r="J17" s="3">
        <v>0.5</v>
      </c>
      <c r="K17" s="4">
        <v>2</v>
      </c>
      <c r="L17" s="13" t="s">
        <v>237</v>
      </c>
      <c r="M17" s="3"/>
      <c r="N17" s="4"/>
      <c r="O17" s="5"/>
      <c r="P17" s="3"/>
      <c r="Q17" s="4"/>
      <c r="R17" s="13"/>
      <c r="S17" s="308">
        <f t="shared" si="0"/>
        <v>15</v>
      </c>
      <c r="T17" s="21">
        <f t="shared" si="1"/>
        <v>4</v>
      </c>
    </row>
    <row r="18" spans="1:20" ht="13.5" customHeight="1" thickBot="1" x14ac:dyDescent="0.3">
      <c r="A18" s="135" t="s">
        <v>238</v>
      </c>
      <c r="B18" s="55" t="s">
        <v>239</v>
      </c>
      <c r="C18" s="56" t="s">
        <v>240</v>
      </c>
      <c r="D18" s="56" t="s">
        <v>241</v>
      </c>
      <c r="E18" s="56" t="s">
        <v>242</v>
      </c>
      <c r="F18" s="52">
        <v>60</v>
      </c>
      <c r="G18" s="6">
        <v>1</v>
      </c>
      <c r="H18" s="7">
        <v>3</v>
      </c>
      <c r="I18" s="8" t="s">
        <v>243</v>
      </c>
      <c r="J18" s="6">
        <v>1</v>
      </c>
      <c r="K18" s="7">
        <v>3</v>
      </c>
      <c r="L18" s="9" t="s">
        <v>244</v>
      </c>
      <c r="M18" s="6">
        <v>1</v>
      </c>
      <c r="N18" s="7">
        <v>3</v>
      </c>
      <c r="O18" s="8" t="s">
        <v>245</v>
      </c>
      <c r="P18" s="6">
        <v>1</v>
      </c>
      <c r="Q18" s="7">
        <v>3</v>
      </c>
      <c r="R18" s="9" t="s">
        <v>246</v>
      </c>
      <c r="S18" s="310">
        <f t="shared" si="0"/>
        <v>60</v>
      </c>
      <c r="T18" s="59">
        <f t="shared" si="1"/>
        <v>12</v>
      </c>
    </row>
    <row r="19" spans="1:20" ht="13.5" customHeight="1" x14ac:dyDescent="0.25">
      <c r="A19" s="118" t="s">
        <v>247</v>
      </c>
      <c r="B19" s="87" t="s">
        <v>248</v>
      </c>
      <c r="C19" s="88"/>
      <c r="D19" s="88" t="s">
        <v>249</v>
      </c>
      <c r="E19" s="88" t="s">
        <v>250</v>
      </c>
      <c r="F19" s="89">
        <v>45</v>
      </c>
      <c r="G19" s="170">
        <v>2</v>
      </c>
      <c r="H19" s="171">
        <v>3</v>
      </c>
      <c r="I19" s="71" t="s">
        <v>251</v>
      </c>
      <c r="J19" s="170">
        <v>2</v>
      </c>
      <c r="K19" s="171">
        <v>3</v>
      </c>
      <c r="L19" s="71" t="s">
        <v>252</v>
      </c>
      <c r="M19" s="170"/>
      <c r="N19" s="171"/>
      <c r="O19" s="71"/>
      <c r="P19" s="170"/>
      <c r="Q19" s="171"/>
      <c r="R19" s="71"/>
      <c r="S19" s="300">
        <f t="shared" si="0"/>
        <v>60</v>
      </c>
      <c r="T19" s="93">
        <f t="shared" si="1"/>
        <v>6</v>
      </c>
    </row>
    <row r="20" spans="1:20" ht="13.5" customHeight="1" x14ac:dyDescent="0.25">
      <c r="A20" s="72" t="s">
        <v>253</v>
      </c>
      <c r="B20" s="73" t="s">
        <v>254</v>
      </c>
      <c r="C20" s="74" t="s">
        <v>255</v>
      </c>
      <c r="D20" s="74" t="s">
        <v>256</v>
      </c>
      <c r="E20" s="74" t="s">
        <v>257</v>
      </c>
      <c r="F20" s="75">
        <v>45</v>
      </c>
      <c r="G20" s="76">
        <v>2</v>
      </c>
      <c r="H20" s="77">
        <v>2</v>
      </c>
      <c r="I20" s="78" t="s">
        <v>258</v>
      </c>
      <c r="J20" s="76">
        <v>2</v>
      </c>
      <c r="K20" s="77">
        <v>2</v>
      </c>
      <c r="L20" s="78" t="s">
        <v>259</v>
      </c>
      <c r="M20" s="76"/>
      <c r="N20" s="77"/>
      <c r="O20" s="78"/>
      <c r="P20" s="76"/>
      <c r="Q20" s="77"/>
      <c r="R20" s="78"/>
      <c r="S20" s="301">
        <f t="shared" si="0"/>
        <v>60</v>
      </c>
      <c r="T20" s="80">
        <f t="shared" si="1"/>
        <v>4</v>
      </c>
    </row>
    <row r="21" spans="1:20" ht="13.5" customHeight="1" thickBot="1" x14ac:dyDescent="0.3">
      <c r="A21" s="135" t="s">
        <v>260</v>
      </c>
      <c r="B21" s="81" t="s">
        <v>261</v>
      </c>
      <c r="C21" s="82" t="s">
        <v>262</v>
      </c>
      <c r="D21" s="82" t="s">
        <v>263</v>
      </c>
      <c r="E21" s="82" t="s">
        <v>264</v>
      </c>
      <c r="F21" s="83">
        <v>45</v>
      </c>
      <c r="G21" s="104"/>
      <c r="H21" s="105"/>
      <c r="I21" s="107"/>
      <c r="J21" s="104"/>
      <c r="K21" s="105"/>
      <c r="L21" s="107"/>
      <c r="M21" s="104">
        <v>2</v>
      </c>
      <c r="N21" s="105">
        <v>2</v>
      </c>
      <c r="O21" s="107" t="s">
        <v>265</v>
      </c>
      <c r="P21" s="104">
        <v>2</v>
      </c>
      <c r="Q21" s="105">
        <v>2</v>
      </c>
      <c r="R21" s="107" t="s">
        <v>266</v>
      </c>
      <c r="S21" s="302">
        <f>SUM(G21,J21,M21,P21)*15</f>
        <v>60</v>
      </c>
      <c r="T21" s="85">
        <f>SUM(H21,K21,N21,Q21)</f>
        <v>4</v>
      </c>
    </row>
    <row r="22" spans="1:20" ht="13.5" customHeight="1" thickTop="1" thickBot="1" x14ac:dyDescent="0.3">
      <c r="A22" s="357" t="s">
        <v>267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9"/>
    </row>
    <row r="23" spans="1:20" ht="13.5" customHeight="1" thickBot="1" x14ac:dyDescent="0.25">
      <c r="A23" s="136" t="s">
        <v>268</v>
      </c>
      <c r="B23" s="137"/>
      <c r="C23" s="138"/>
      <c r="D23" s="138"/>
      <c r="E23" s="138"/>
      <c r="F23" s="139"/>
      <c r="G23" s="90"/>
      <c r="H23" s="91">
        <v>3</v>
      </c>
      <c r="I23" s="92"/>
      <c r="J23" s="90"/>
      <c r="K23" s="91">
        <v>3</v>
      </c>
      <c r="L23" s="92"/>
      <c r="M23" s="90"/>
      <c r="N23" s="91">
        <v>3</v>
      </c>
      <c r="O23" s="92"/>
      <c r="P23" s="90"/>
      <c r="Q23" s="91"/>
      <c r="R23" s="175"/>
      <c r="S23" s="303"/>
      <c r="T23" s="149">
        <f t="shared" ref="T23" si="2">SUM(H23,K23,N23,Q23)</f>
        <v>9</v>
      </c>
    </row>
    <row r="24" spans="1:20" ht="13.5" customHeight="1" thickTop="1" thickBot="1" x14ac:dyDescent="0.25">
      <c r="A24" s="161" t="s">
        <v>269</v>
      </c>
      <c r="B24" s="153" t="s">
        <v>270</v>
      </c>
      <c r="C24" s="154"/>
      <c r="D24" s="154"/>
      <c r="E24" s="154" t="s">
        <v>271</v>
      </c>
      <c r="F24" s="155"/>
      <c r="G24" s="156"/>
      <c r="H24" s="157"/>
      <c r="I24" s="158"/>
      <c r="J24" s="156"/>
      <c r="K24" s="157"/>
      <c r="L24" s="158"/>
      <c r="M24" s="156">
        <v>0</v>
      </c>
      <c r="N24" s="157">
        <v>7</v>
      </c>
      <c r="O24" s="158" t="s">
        <v>3476</v>
      </c>
      <c r="P24" s="156">
        <v>0</v>
      </c>
      <c r="Q24" s="157">
        <v>8</v>
      </c>
      <c r="R24" s="159" t="s">
        <v>3476</v>
      </c>
      <c r="S24" s="304">
        <f t="shared" ref="S24" si="3">SUM(G24,J24,M24,P24)*15</f>
        <v>0</v>
      </c>
      <c r="T24" s="160">
        <f>SUM(H24,K24,N24,Q24)</f>
        <v>15</v>
      </c>
    </row>
    <row r="25" spans="1:20" ht="13.5" customHeight="1" thickTop="1" thickBot="1" x14ac:dyDescent="0.25">
      <c r="A25" s="392" t="s">
        <v>272</v>
      </c>
      <c r="B25" s="393"/>
      <c r="C25" s="393"/>
      <c r="D25" s="393"/>
      <c r="E25" s="393"/>
      <c r="F25" s="394"/>
      <c r="G25" s="305">
        <f t="shared" ref="G25:T25" si="4">SUM(G8:G24)</f>
        <v>12</v>
      </c>
      <c r="H25" s="23">
        <f t="shared" si="4"/>
        <v>29</v>
      </c>
      <c r="I25" s="24"/>
      <c r="J25" s="305">
        <f t="shared" si="4"/>
        <v>12</v>
      </c>
      <c r="K25" s="23">
        <f t="shared" si="4"/>
        <v>29</v>
      </c>
      <c r="L25" s="24"/>
      <c r="M25" s="305">
        <f t="shared" si="4"/>
        <v>9</v>
      </c>
      <c r="N25" s="23">
        <f t="shared" si="4"/>
        <v>32</v>
      </c>
      <c r="O25" s="24"/>
      <c r="P25" s="305">
        <f t="shared" si="4"/>
        <v>9</v>
      </c>
      <c r="Q25" s="23">
        <f t="shared" si="4"/>
        <v>30</v>
      </c>
      <c r="R25" s="24"/>
      <c r="S25" s="306">
        <f t="shared" si="4"/>
        <v>630</v>
      </c>
      <c r="T25" s="25">
        <f t="shared" si="4"/>
        <v>120</v>
      </c>
    </row>
    <row r="26" spans="1:20" ht="12.75" thickTop="1" x14ac:dyDescent="0.2"/>
    <row r="27" spans="1:20" x14ac:dyDescent="0.2">
      <c r="A27" s="1" t="s">
        <v>102</v>
      </c>
      <c r="S27" s="1"/>
    </row>
    <row r="28" spans="1:20" x14ac:dyDescent="0.2">
      <c r="A28" s="229" t="s">
        <v>3448</v>
      </c>
      <c r="S28" s="1"/>
    </row>
    <row r="29" spans="1:20" x14ac:dyDescent="0.2">
      <c r="A29" s="1" t="s">
        <v>103</v>
      </c>
      <c r="S29" s="1"/>
    </row>
    <row r="30" spans="1:20" x14ac:dyDescent="0.2">
      <c r="S30" s="1"/>
      <c r="T30" s="117"/>
    </row>
    <row r="31" spans="1:20" x14ac:dyDescent="0.2">
      <c r="A31" s="174" t="s">
        <v>104</v>
      </c>
      <c r="S31" s="1"/>
      <c r="T31" s="117"/>
    </row>
    <row r="32" spans="1:20" x14ac:dyDescent="0.2">
      <c r="A32" s="116" t="s">
        <v>105</v>
      </c>
      <c r="F32" s="229" t="s">
        <v>3449</v>
      </c>
      <c r="G32" s="116"/>
      <c r="K32" s="1" t="s">
        <v>107</v>
      </c>
      <c r="M32" s="116"/>
      <c r="N32" s="116"/>
      <c r="P32" s="116" t="s">
        <v>108</v>
      </c>
      <c r="R32" s="116"/>
      <c r="S32" s="1"/>
    </row>
    <row r="33" spans="1:19" x14ac:dyDescent="0.2">
      <c r="A33" s="116" t="s">
        <v>109</v>
      </c>
      <c r="F33" s="1" t="s">
        <v>110</v>
      </c>
      <c r="G33" s="116"/>
      <c r="K33" s="1" t="s">
        <v>111</v>
      </c>
      <c r="M33" s="116"/>
      <c r="N33" s="116"/>
      <c r="P33" s="116" t="s">
        <v>112</v>
      </c>
      <c r="R33" s="116"/>
      <c r="S33" s="1"/>
    </row>
    <row r="34" spans="1:19" x14ac:dyDescent="0.2">
      <c r="A34" s="1" t="s">
        <v>113</v>
      </c>
      <c r="F34" s="1" t="s">
        <v>114</v>
      </c>
      <c r="K34" s="1" t="s">
        <v>115</v>
      </c>
      <c r="P34" s="1" t="s">
        <v>116</v>
      </c>
      <c r="S34" s="1"/>
    </row>
    <row r="35" spans="1:19" x14ac:dyDescent="0.2">
      <c r="A35" s="1" t="s">
        <v>117</v>
      </c>
      <c r="K35" s="1" t="s">
        <v>118</v>
      </c>
      <c r="S35" s="1"/>
    </row>
    <row r="36" spans="1:19" x14ac:dyDescent="0.2">
      <c r="A36" s="1" t="s">
        <v>119</v>
      </c>
      <c r="K36" s="1" t="s">
        <v>120</v>
      </c>
      <c r="S36" s="1"/>
    </row>
    <row r="37" spans="1:19" x14ac:dyDescent="0.2">
      <c r="S37" s="1"/>
    </row>
    <row r="38" spans="1:19" x14ac:dyDescent="0.2">
      <c r="A38" s="174" t="s">
        <v>121</v>
      </c>
    </row>
    <row r="39" spans="1:19" x14ac:dyDescent="0.2">
      <c r="A39" s="1" t="s">
        <v>122</v>
      </c>
      <c r="S39" s="1"/>
    </row>
    <row r="40" spans="1:19" x14ac:dyDescent="0.2">
      <c r="A40" s="1" t="s">
        <v>123</v>
      </c>
      <c r="S40" s="1"/>
    </row>
    <row r="41" spans="1:19" x14ac:dyDescent="0.2">
      <c r="A41" s="229" t="s">
        <v>3450</v>
      </c>
      <c r="S41" s="1"/>
    </row>
    <row r="42" spans="1:19" x14ac:dyDescent="0.2">
      <c r="A42" s="1" t="s">
        <v>124</v>
      </c>
      <c r="S42" s="1"/>
    </row>
  </sheetData>
  <mergeCells count="21">
    <mergeCell ref="S5:S6"/>
    <mergeCell ref="T5:T6"/>
    <mergeCell ref="A1:T1"/>
    <mergeCell ref="A2:T2"/>
    <mergeCell ref="A3:T3"/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J7" sqref="AJ7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421" t="s">
        <v>3029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3"/>
    </row>
    <row r="2" spans="1:20" ht="13.5" customHeight="1" thickBot="1" x14ac:dyDescent="0.3">
      <c r="A2" s="385" t="s">
        <v>3030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3031</v>
      </c>
      <c r="B4" s="373"/>
      <c r="C4" s="373"/>
      <c r="D4" s="373"/>
      <c r="E4" s="373"/>
      <c r="F4" s="374"/>
      <c r="G4" s="369" t="s">
        <v>3032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418" t="s">
        <v>3033</v>
      </c>
      <c r="B5" s="420" t="s">
        <v>3034</v>
      </c>
      <c r="C5" s="416" t="s">
        <v>3035</v>
      </c>
      <c r="D5" s="416" t="s">
        <v>3036</v>
      </c>
      <c r="E5" s="416" t="s">
        <v>3037</v>
      </c>
      <c r="F5" s="411" t="s">
        <v>3038</v>
      </c>
      <c r="G5" s="369" t="s">
        <v>3039</v>
      </c>
      <c r="H5" s="370"/>
      <c r="I5" s="371"/>
      <c r="J5" s="369" t="s">
        <v>3040</v>
      </c>
      <c r="K5" s="370"/>
      <c r="L5" s="371"/>
      <c r="M5" s="369" t="s">
        <v>3041</v>
      </c>
      <c r="N5" s="370"/>
      <c r="O5" s="371"/>
      <c r="P5" s="372" t="s">
        <v>3042</v>
      </c>
      <c r="Q5" s="373"/>
      <c r="R5" s="374"/>
      <c r="S5" s="360" t="s">
        <v>3043</v>
      </c>
      <c r="T5" s="362" t="s">
        <v>3044</v>
      </c>
    </row>
    <row r="6" spans="1:20" ht="18" customHeight="1" thickBot="1" x14ac:dyDescent="0.25">
      <c r="A6" s="419"/>
      <c r="B6" s="378"/>
      <c r="C6" s="380"/>
      <c r="D6" s="380"/>
      <c r="E6" s="380"/>
      <c r="F6" s="368"/>
      <c r="G6" s="184" t="s">
        <v>3045</v>
      </c>
      <c r="H6" s="185" t="s">
        <v>3046</v>
      </c>
      <c r="I6" s="186" t="s">
        <v>3047</v>
      </c>
      <c r="J6" s="184" t="s">
        <v>3048</v>
      </c>
      <c r="K6" s="185" t="s">
        <v>3049</v>
      </c>
      <c r="L6" s="186" t="s">
        <v>3050</v>
      </c>
      <c r="M6" s="184" t="s">
        <v>3051</v>
      </c>
      <c r="N6" s="185" t="s">
        <v>3052</v>
      </c>
      <c r="O6" s="186" t="s">
        <v>3053</v>
      </c>
      <c r="P6" s="184" t="s">
        <v>3054</v>
      </c>
      <c r="Q6" s="185" t="s">
        <v>3055</v>
      </c>
      <c r="R6" s="187" t="s">
        <v>3056</v>
      </c>
      <c r="S6" s="417"/>
      <c r="T6" s="407"/>
    </row>
    <row r="7" spans="1:20" ht="13.5" customHeight="1" thickTop="1" thickBot="1" x14ac:dyDescent="0.3">
      <c r="A7" s="364" t="s">
        <v>3057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18" t="s">
        <v>3058</v>
      </c>
      <c r="B8" s="87" t="s">
        <v>3491</v>
      </c>
      <c r="C8" s="45"/>
      <c r="D8" s="45" t="s">
        <v>3059</v>
      </c>
      <c r="E8" s="194" t="s">
        <v>3060</v>
      </c>
      <c r="F8" s="10">
        <v>60</v>
      </c>
      <c r="G8" s="61">
        <v>1</v>
      </c>
      <c r="H8" s="62">
        <v>9</v>
      </c>
      <c r="I8" s="63" t="s">
        <v>3061</v>
      </c>
      <c r="J8" s="61">
        <v>1</v>
      </c>
      <c r="K8" s="62">
        <v>9</v>
      </c>
      <c r="L8" s="71" t="s">
        <v>3477</v>
      </c>
      <c r="M8" s="61">
        <v>1</v>
      </c>
      <c r="N8" s="62">
        <v>9</v>
      </c>
      <c r="O8" s="63" t="s">
        <v>3062</v>
      </c>
      <c r="P8" s="61">
        <v>1</v>
      </c>
      <c r="Q8" s="62">
        <v>9</v>
      </c>
      <c r="R8" s="71" t="s">
        <v>3063</v>
      </c>
      <c r="S8" s="321">
        <f t="shared" ref="S8" si="0">SUM(G8,J8,M8,P8)*15</f>
        <v>60</v>
      </c>
      <c r="T8" s="93">
        <v>36</v>
      </c>
    </row>
    <row r="9" spans="1:20" ht="13.5" customHeight="1" x14ac:dyDescent="0.25">
      <c r="A9" s="98" t="s">
        <v>3064</v>
      </c>
      <c r="B9" s="73" t="s">
        <v>3495</v>
      </c>
      <c r="C9" s="49"/>
      <c r="D9" s="49" t="s">
        <v>3065</v>
      </c>
      <c r="E9" s="148" t="s">
        <v>3066</v>
      </c>
      <c r="F9" s="11">
        <v>45</v>
      </c>
      <c r="G9" s="3">
        <v>2</v>
      </c>
      <c r="H9" s="4">
        <v>5</v>
      </c>
      <c r="I9" s="5" t="s">
        <v>3067</v>
      </c>
      <c r="J9" s="3">
        <v>2</v>
      </c>
      <c r="K9" s="4">
        <v>5</v>
      </c>
      <c r="L9" s="13" t="s">
        <v>3068</v>
      </c>
      <c r="M9" s="3"/>
      <c r="N9" s="4"/>
      <c r="O9" s="5"/>
      <c r="P9" s="3"/>
      <c r="Q9" s="4"/>
      <c r="R9" s="78"/>
      <c r="S9" s="309">
        <f>SUM(G9,J9,M9,P9)*15</f>
        <v>60</v>
      </c>
      <c r="T9" s="80">
        <f>SUM(H9,K9,N9,Q9)</f>
        <v>10</v>
      </c>
    </row>
    <row r="10" spans="1:20" ht="13.5" customHeight="1" x14ac:dyDescent="0.25">
      <c r="A10" s="72" t="s">
        <v>3069</v>
      </c>
      <c r="B10" s="73" t="s">
        <v>3496</v>
      </c>
      <c r="C10" s="49"/>
      <c r="D10" s="49" t="s">
        <v>3070</v>
      </c>
      <c r="E10" s="148" t="s">
        <v>3071</v>
      </c>
      <c r="F10" s="11">
        <v>45</v>
      </c>
      <c r="G10" s="3">
        <v>2</v>
      </c>
      <c r="H10" s="4">
        <v>5</v>
      </c>
      <c r="I10" s="5" t="s">
        <v>3072</v>
      </c>
      <c r="J10" s="3">
        <v>2</v>
      </c>
      <c r="K10" s="4">
        <v>5</v>
      </c>
      <c r="L10" s="13" t="s">
        <v>3073</v>
      </c>
      <c r="M10" s="3"/>
      <c r="N10" s="4"/>
      <c r="O10" s="5"/>
      <c r="P10" s="3"/>
      <c r="Q10" s="4"/>
      <c r="R10" s="13"/>
      <c r="S10" s="309">
        <f>SUM(G10,J10,M10,P10)*15</f>
        <v>60</v>
      </c>
      <c r="T10" s="80">
        <f>SUM(H10,K10,N10,Q10)</f>
        <v>10</v>
      </c>
    </row>
    <row r="11" spans="1:20" ht="13.5" customHeight="1" thickBot="1" x14ac:dyDescent="0.3">
      <c r="A11" s="204" t="s">
        <v>3074</v>
      </c>
      <c r="B11" s="109" t="s">
        <v>3497</v>
      </c>
      <c r="C11" s="47" t="s">
        <v>3075</v>
      </c>
      <c r="D11" s="47" t="s">
        <v>3076</v>
      </c>
      <c r="E11" s="146" t="s">
        <v>3077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3078</v>
      </c>
      <c r="P11" s="39">
        <v>2</v>
      </c>
      <c r="Q11" s="40">
        <v>2</v>
      </c>
      <c r="R11" s="42" t="s">
        <v>3079</v>
      </c>
      <c r="S11" s="319">
        <f>SUM(G11,J11,M11,P11)*15</f>
        <v>60</v>
      </c>
      <c r="T11" s="115">
        <f>SUM(H11,K11,N11,Q11)</f>
        <v>4</v>
      </c>
    </row>
    <row r="12" spans="1:20" ht="13.5" customHeight="1" thickTop="1" thickBot="1" x14ac:dyDescent="0.3">
      <c r="A12" s="408" t="s">
        <v>3080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10"/>
    </row>
    <row r="13" spans="1:20" s="116" customFormat="1" ht="13.5" customHeight="1" x14ac:dyDescent="0.25">
      <c r="A13" s="118" t="s">
        <v>3081</v>
      </c>
      <c r="B13" s="87" t="s">
        <v>3498</v>
      </c>
      <c r="C13" s="88"/>
      <c r="D13" s="88" t="s">
        <v>3082</v>
      </c>
      <c r="E13" s="213" t="s">
        <v>3083</v>
      </c>
      <c r="F13" s="89">
        <v>45</v>
      </c>
      <c r="G13" s="104">
        <v>2</v>
      </c>
      <c r="H13" s="105">
        <v>4</v>
      </c>
      <c r="I13" s="99" t="s">
        <v>3477</v>
      </c>
      <c r="J13" s="104">
        <v>2</v>
      </c>
      <c r="K13" s="105">
        <v>4</v>
      </c>
      <c r="L13" s="99" t="s">
        <v>3477</v>
      </c>
      <c r="M13" s="104">
        <v>2</v>
      </c>
      <c r="N13" s="105">
        <v>4</v>
      </c>
      <c r="O13" s="99" t="s">
        <v>3477</v>
      </c>
      <c r="P13" s="104">
        <v>2</v>
      </c>
      <c r="Q13" s="105">
        <v>4</v>
      </c>
      <c r="R13" s="99" t="s">
        <v>3477</v>
      </c>
      <c r="S13" s="300">
        <f>SUM(G13,J13,M13,P13)*15</f>
        <v>120</v>
      </c>
      <c r="T13" s="221">
        <f>SUM(H13,K13,N13,Q13)</f>
        <v>16</v>
      </c>
    </row>
    <row r="14" spans="1:20" s="116" customFormat="1" ht="13.5" customHeight="1" x14ac:dyDescent="0.25">
      <c r="A14" s="72" t="s">
        <v>3084</v>
      </c>
      <c r="B14" s="73" t="s">
        <v>3499</v>
      </c>
      <c r="C14" s="74"/>
      <c r="D14" s="74" t="s">
        <v>3085</v>
      </c>
      <c r="E14" s="197" t="s">
        <v>3086</v>
      </c>
      <c r="F14" s="75">
        <v>45</v>
      </c>
      <c r="G14" s="76">
        <v>1</v>
      </c>
      <c r="H14" s="77">
        <v>3</v>
      </c>
      <c r="I14" s="99" t="s">
        <v>3477</v>
      </c>
      <c r="J14" s="76">
        <v>1</v>
      </c>
      <c r="K14" s="77">
        <v>3</v>
      </c>
      <c r="L14" s="99" t="s">
        <v>3477</v>
      </c>
      <c r="M14" s="76">
        <v>1</v>
      </c>
      <c r="N14" s="77">
        <v>3</v>
      </c>
      <c r="O14" s="99" t="s">
        <v>3477</v>
      </c>
      <c r="P14" s="76">
        <v>1</v>
      </c>
      <c r="Q14" s="77">
        <v>3</v>
      </c>
      <c r="R14" s="99" t="s">
        <v>3477</v>
      </c>
      <c r="S14" s="301">
        <f>SUM(G14,J14,M14,P14)*15</f>
        <v>60</v>
      </c>
      <c r="T14" s="222">
        <f>SUM(H14,K14,N14,Q14)</f>
        <v>12</v>
      </c>
    </row>
    <row r="15" spans="1:20" s="116" customFormat="1" ht="13.5" customHeight="1" thickBot="1" x14ac:dyDescent="0.3">
      <c r="A15" s="108" t="s">
        <v>3087</v>
      </c>
      <c r="B15" s="109" t="s">
        <v>3500</v>
      </c>
      <c r="C15" s="110"/>
      <c r="D15" s="110" t="s">
        <v>3088</v>
      </c>
      <c r="E15" s="223" t="s">
        <v>3089</v>
      </c>
      <c r="F15" s="111">
        <v>45</v>
      </c>
      <c r="G15" s="112">
        <v>1</v>
      </c>
      <c r="H15" s="113">
        <v>1</v>
      </c>
      <c r="I15" s="224" t="s">
        <v>3477</v>
      </c>
      <c r="J15" s="112">
        <v>1</v>
      </c>
      <c r="K15" s="113">
        <v>1</v>
      </c>
      <c r="L15" s="114" t="s">
        <v>3477</v>
      </c>
      <c r="M15" s="112">
        <v>1</v>
      </c>
      <c r="N15" s="113">
        <v>1</v>
      </c>
      <c r="O15" s="224" t="s">
        <v>3477</v>
      </c>
      <c r="P15" s="112">
        <v>1</v>
      </c>
      <c r="Q15" s="113">
        <v>1</v>
      </c>
      <c r="R15" s="114" t="s">
        <v>3477</v>
      </c>
      <c r="S15" s="316">
        <f>SUM(G15,J15,M15,P15)*15</f>
        <v>60</v>
      </c>
      <c r="T15" s="225">
        <f>SUM(H15,K15,N15,Q15)</f>
        <v>4</v>
      </c>
    </row>
    <row r="16" spans="1:20" ht="13.5" customHeight="1" thickTop="1" thickBot="1" x14ac:dyDescent="0.3">
      <c r="A16" s="357" t="s">
        <v>3090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3091</v>
      </c>
      <c r="B17" s="137"/>
      <c r="C17" s="138"/>
      <c r="D17" s="138"/>
      <c r="E17" s="138"/>
      <c r="F17" s="139"/>
      <c r="G17" s="90"/>
      <c r="H17" s="91">
        <v>3</v>
      </c>
      <c r="I17" s="92"/>
      <c r="J17" s="90"/>
      <c r="K17" s="91">
        <v>3</v>
      </c>
      <c r="L17" s="92"/>
      <c r="M17" s="90"/>
      <c r="N17" s="91">
        <v>4</v>
      </c>
      <c r="O17" s="92"/>
      <c r="P17" s="90"/>
      <c r="Q17" s="91">
        <v>3</v>
      </c>
      <c r="R17" s="175"/>
      <c r="S17" s="303"/>
      <c r="T17" s="149">
        <f t="shared" ref="T17" si="1">SUM(H17,K17,N17,Q17)</f>
        <v>13</v>
      </c>
    </row>
    <row r="18" spans="1:20" ht="13.5" customHeight="1" thickTop="1" thickBot="1" x14ac:dyDescent="0.3">
      <c r="A18" s="161" t="s">
        <v>3092</v>
      </c>
      <c r="B18" s="153" t="s">
        <v>3093</v>
      </c>
      <c r="C18" s="154"/>
      <c r="D18" s="154"/>
      <c r="E18" s="154" t="s">
        <v>3094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2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92" t="s">
        <v>3095</v>
      </c>
      <c r="B19" s="393"/>
      <c r="C19" s="393"/>
      <c r="D19" s="393"/>
      <c r="E19" s="393"/>
      <c r="F19" s="394"/>
      <c r="G19" s="320">
        <f>SUM(G8:G18)</f>
        <v>9</v>
      </c>
      <c r="H19" s="66">
        <f t="shared" ref="H19:T19" si="3">SUM(H8:H18)</f>
        <v>30</v>
      </c>
      <c r="I19" s="68"/>
      <c r="J19" s="320">
        <f t="shared" si="3"/>
        <v>9</v>
      </c>
      <c r="K19" s="66">
        <f t="shared" si="3"/>
        <v>30</v>
      </c>
      <c r="L19" s="68"/>
      <c r="M19" s="320">
        <f t="shared" si="3"/>
        <v>7</v>
      </c>
      <c r="N19" s="66">
        <f t="shared" si="3"/>
        <v>30</v>
      </c>
      <c r="O19" s="68"/>
      <c r="P19" s="320">
        <f t="shared" si="3"/>
        <v>7</v>
      </c>
      <c r="Q19" s="66">
        <f t="shared" si="3"/>
        <v>30</v>
      </c>
      <c r="R19" s="68"/>
      <c r="S19" s="305">
        <f t="shared" si="3"/>
        <v>480</v>
      </c>
      <c r="T19" s="69">
        <f t="shared" si="3"/>
        <v>120</v>
      </c>
    </row>
    <row r="20" spans="1:20" ht="12" customHeight="1" thickTop="1" x14ac:dyDescent="0.25"/>
    <row r="21" spans="1:20" ht="12" customHeight="1" x14ac:dyDescent="0.25">
      <c r="A21" s="1" t="s">
        <v>102</v>
      </c>
      <c r="S21" s="1"/>
    </row>
    <row r="22" spans="1:20" ht="12" customHeight="1" x14ac:dyDescent="0.25">
      <c r="A22" s="229" t="s">
        <v>3458</v>
      </c>
      <c r="S22" s="1"/>
    </row>
    <row r="23" spans="1:20" ht="12" customHeight="1" x14ac:dyDescent="0.2">
      <c r="A23" s="1" t="s">
        <v>103</v>
      </c>
      <c r="S23" s="1"/>
    </row>
    <row r="24" spans="1:20" ht="12" customHeight="1" x14ac:dyDescent="0.2">
      <c r="S24" s="1"/>
      <c r="T24" s="117"/>
    </row>
    <row r="25" spans="1:20" ht="12" customHeight="1" x14ac:dyDescent="0.2">
      <c r="A25" s="174" t="s">
        <v>104</v>
      </c>
      <c r="S25" s="1"/>
      <c r="T25" s="117"/>
    </row>
    <row r="26" spans="1:20" ht="12" customHeight="1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ht="12" customHeight="1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ht="12" customHeight="1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ht="12" customHeight="1" x14ac:dyDescent="0.2">
      <c r="A29" s="1" t="s">
        <v>117</v>
      </c>
      <c r="K29" s="1" t="s">
        <v>118</v>
      </c>
      <c r="S29" s="1"/>
    </row>
    <row r="30" spans="1:20" ht="12" customHeight="1" x14ac:dyDescent="0.2">
      <c r="A30" s="1" t="s">
        <v>119</v>
      </c>
      <c r="K30" s="1" t="s">
        <v>120</v>
      </c>
      <c r="S30" s="1"/>
    </row>
    <row r="31" spans="1:20" ht="12" customHeight="1" x14ac:dyDescent="0.2">
      <c r="S31" s="1"/>
    </row>
    <row r="32" spans="1:20" ht="12" customHeight="1" x14ac:dyDescent="0.2">
      <c r="A32" s="174" t="s">
        <v>121</v>
      </c>
    </row>
    <row r="33" spans="1:19" ht="12" customHeight="1" x14ac:dyDescent="0.2">
      <c r="A33" s="1" t="s">
        <v>122</v>
      </c>
      <c r="S33" s="1"/>
    </row>
    <row r="34" spans="1:19" ht="12" customHeight="1" x14ac:dyDescent="0.2">
      <c r="A34" s="1" t="s">
        <v>123</v>
      </c>
      <c r="S34" s="1"/>
    </row>
    <row r="35" spans="1:19" ht="12" customHeight="1" x14ac:dyDescent="0.2">
      <c r="A35" s="229" t="s">
        <v>3450</v>
      </c>
      <c r="S35" s="1"/>
    </row>
    <row r="36" spans="1:19" ht="12" customHeight="1" x14ac:dyDescent="0.2">
      <c r="A36" s="1" t="s">
        <v>124</v>
      </c>
      <c r="S36" s="1"/>
    </row>
    <row r="37" spans="1:19" ht="12" customHeight="1" x14ac:dyDescent="0.2"/>
    <row r="38" spans="1:19" ht="12" customHeight="1" x14ac:dyDescent="0.2"/>
    <row r="39" spans="1:19" ht="12" customHeight="1" x14ac:dyDescent="0.2"/>
  </sheetData>
  <mergeCells count="22"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4" sqref="A4:F4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3096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3097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3510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3098</v>
      </c>
      <c r="B4" s="373"/>
      <c r="C4" s="373"/>
      <c r="D4" s="373"/>
      <c r="E4" s="373"/>
      <c r="F4" s="374"/>
      <c r="G4" s="369" t="s">
        <v>3099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418" t="s">
        <v>3100</v>
      </c>
      <c r="B5" s="420" t="s">
        <v>3101</v>
      </c>
      <c r="C5" s="416" t="s">
        <v>3102</v>
      </c>
      <c r="D5" s="416" t="s">
        <v>3103</v>
      </c>
      <c r="E5" s="416" t="s">
        <v>3104</v>
      </c>
      <c r="F5" s="411" t="s">
        <v>3105</v>
      </c>
      <c r="G5" s="369" t="s">
        <v>3106</v>
      </c>
      <c r="H5" s="370"/>
      <c r="I5" s="371"/>
      <c r="J5" s="369" t="s">
        <v>3107</v>
      </c>
      <c r="K5" s="370"/>
      <c r="L5" s="371"/>
      <c r="M5" s="369" t="s">
        <v>3108</v>
      </c>
      <c r="N5" s="370"/>
      <c r="O5" s="371"/>
      <c r="P5" s="372" t="s">
        <v>3109</v>
      </c>
      <c r="Q5" s="373"/>
      <c r="R5" s="374"/>
      <c r="S5" s="360" t="s">
        <v>3110</v>
      </c>
      <c r="T5" s="362" t="s">
        <v>3111</v>
      </c>
    </row>
    <row r="6" spans="1:20" ht="18" customHeight="1" thickBot="1" x14ac:dyDescent="0.25">
      <c r="A6" s="419"/>
      <c r="B6" s="378"/>
      <c r="C6" s="380"/>
      <c r="D6" s="380"/>
      <c r="E6" s="380"/>
      <c r="F6" s="368"/>
      <c r="G6" s="184" t="s">
        <v>3112</v>
      </c>
      <c r="H6" s="185" t="s">
        <v>3113</v>
      </c>
      <c r="I6" s="186" t="s">
        <v>3114</v>
      </c>
      <c r="J6" s="184" t="s">
        <v>3115</v>
      </c>
      <c r="K6" s="185" t="s">
        <v>3116</v>
      </c>
      <c r="L6" s="186" t="s">
        <v>3117</v>
      </c>
      <c r="M6" s="184" t="s">
        <v>3118</v>
      </c>
      <c r="N6" s="185" t="s">
        <v>3119</v>
      </c>
      <c r="O6" s="186" t="s">
        <v>3120</v>
      </c>
      <c r="P6" s="184" t="s">
        <v>3121</v>
      </c>
      <c r="Q6" s="185" t="s">
        <v>3122</v>
      </c>
      <c r="R6" s="187" t="s">
        <v>3123</v>
      </c>
      <c r="S6" s="417"/>
      <c r="T6" s="407"/>
    </row>
    <row r="7" spans="1:20" ht="13.5" customHeight="1" thickTop="1" thickBot="1" x14ac:dyDescent="0.3">
      <c r="A7" s="364" t="s">
        <v>3124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18" t="s">
        <v>3125</v>
      </c>
      <c r="B8" s="87" t="s">
        <v>3491</v>
      </c>
      <c r="C8" s="45" t="s">
        <v>3126</v>
      </c>
      <c r="D8" s="45" t="s">
        <v>3127</v>
      </c>
      <c r="E8" s="194" t="s">
        <v>3128</v>
      </c>
      <c r="F8" s="10">
        <v>60</v>
      </c>
      <c r="G8" s="61">
        <v>1</v>
      </c>
      <c r="H8" s="62">
        <v>9</v>
      </c>
      <c r="I8" s="63" t="s">
        <v>3129</v>
      </c>
      <c r="J8" s="61">
        <v>1</v>
      </c>
      <c r="K8" s="62">
        <v>9</v>
      </c>
      <c r="L8" s="71" t="s">
        <v>3130</v>
      </c>
      <c r="M8" s="61">
        <v>1</v>
      </c>
      <c r="N8" s="62">
        <v>9</v>
      </c>
      <c r="O8" s="63" t="s">
        <v>3131</v>
      </c>
      <c r="P8" s="61">
        <v>1</v>
      </c>
      <c r="Q8" s="62">
        <v>9</v>
      </c>
      <c r="R8" s="71" t="s">
        <v>3132</v>
      </c>
      <c r="S8" s="321">
        <f t="shared" ref="S8:S9" si="0">SUM(G8,J8,M8,P8)*15</f>
        <v>60</v>
      </c>
      <c r="T8" s="93">
        <f t="shared" ref="T8:T9" si="1">SUM(H8,K8,N8,Q8)</f>
        <v>36</v>
      </c>
    </row>
    <row r="9" spans="1:20" ht="24" customHeight="1" x14ac:dyDescent="0.25">
      <c r="A9" s="297" t="s">
        <v>3133</v>
      </c>
      <c r="B9" s="73" t="s">
        <v>3492</v>
      </c>
      <c r="C9" s="245" t="s">
        <v>3134</v>
      </c>
      <c r="D9" s="245" t="s">
        <v>3135</v>
      </c>
      <c r="E9" s="246" t="s">
        <v>3136</v>
      </c>
      <c r="F9" s="247">
        <v>45</v>
      </c>
      <c r="G9" s="248">
        <v>2</v>
      </c>
      <c r="H9" s="249">
        <v>5</v>
      </c>
      <c r="I9" s="250" t="s">
        <v>3137</v>
      </c>
      <c r="J9" s="248">
        <v>2</v>
      </c>
      <c r="K9" s="249">
        <v>5</v>
      </c>
      <c r="L9" s="252" t="s">
        <v>3138</v>
      </c>
      <c r="M9" s="248"/>
      <c r="N9" s="249"/>
      <c r="O9" s="250"/>
      <c r="P9" s="248"/>
      <c r="Q9" s="249"/>
      <c r="R9" s="252"/>
      <c r="S9" s="309">
        <f t="shared" si="0"/>
        <v>60</v>
      </c>
      <c r="T9" s="80">
        <f t="shared" si="1"/>
        <v>10</v>
      </c>
    </row>
    <row r="10" spans="1:20" ht="13.5" customHeight="1" x14ac:dyDescent="0.25">
      <c r="A10" s="98" t="s">
        <v>3139</v>
      </c>
      <c r="B10" s="73" t="s">
        <v>3495</v>
      </c>
      <c r="C10" s="49"/>
      <c r="D10" s="49" t="s">
        <v>3140</v>
      </c>
      <c r="E10" s="148" t="s">
        <v>3141</v>
      </c>
      <c r="F10" s="11">
        <v>45</v>
      </c>
      <c r="G10" s="3">
        <v>2</v>
      </c>
      <c r="H10" s="4">
        <v>5</v>
      </c>
      <c r="I10" s="5" t="s">
        <v>3142</v>
      </c>
      <c r="J10" s="3">
        <v>2</v>
      </c>
      <c r="K10" s="4">
        <v>5</v>
      </c>
      <c r="L10" s="13" t="s">
        <v>3143</v>
      </c>
      <c r="M10" s="3"/>
      <c r="N10" s="4"/>
      <c r="O10" s="5"/>
      <c r="P10" s="3"/>
      <c r="Q10" s="4"/>
      <c r="R10" s="78"/>
      <c r="S10" s="309">
        <f>SUM(G10,J10,M10,P10)*15</f>
        <v>60</v>
      </c>
      <c r="T10" s="80">
        <f>SUM(H10,K10,N10,Q10)</f>
        <v>10</v>
      </c>
    </row>
    <row r="11" spans="1:20" ht="13.5" customHeight="1" thickBot="1" x14ac:dyDescent="0.3">
      <c r="A11" s="204" t="s">
        <v>3144</v>
      </c>
      <c r="B11" s="109" t="s">
        <v>3497</v>
      </c>
      <c r="C11" s="47" t="s">
        <v>3145</v>
      </c>
      <c r="D11" s="47" t="s">
        <v>3146</v>
      </c>
      <c r="E11" s="146" t="s">
        <v>3147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3148</v>
      </c>
      <c r="P11" s="39">
        <v>2</v>
      </c>
      <c r="Q11" s="40">
        <v>2</v>
      </c>
      <c r="R11" s="42" t="s">
        <v>3149</v>
      </c>
      <c r="S11" s="319">
        <f>SUM(G11,J11,M11,P11)*15</f>
        <v>60</v>
      </c>
      <c r="T11" s="115">
        <f>SUM(H11,K11,N11,Q11)</f>
        <v>4</v>
      </c>
    </row>
    <row r="12" spans="1:20" ht="13.5" customHeight="1" thickTop="1" thickBot="1" x14ac:dyDescent="0.3">
      <c r="A12" s="408" t="s">
        <v>3150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10"/>
    </row>
    <row r="13" spans="1:20" s="116" customFormat="1" ht="13.5" customHeight="1" x14ac:dyDescent="0.25">
      <c r="A13" s="118" t="s">
        <v>3151</v>
      </c>
      <c r="B13" s="87" t="s">
        <v>3507</v>
      </c>
      <c r="C13" s="88" t="s">
        <v>3152</v>
      </c>
      <c r="D13" s="88" t="s">
        <v>3153</v>
      </c>
      <c r="E13" s="213" t="s">
        <v>3154</v>
      </c>
      <c r="F13" s="89">
        <v>45</v>
      </c>
      <c r="G13" s="170">
        <v>2</v>
      </c>
      <c r="H13" s="171">
        <v>4</v>
      </c>
      <c r="I13" s="333" t="s">
        <v>3477</v>
      </c>
      <c r="J13" s="170">
        <v>2</v>
      </c>
      <c r="K13" s="171">
        <v>4</v>
      </c>
      <c r="L13" s="71" t="s">
        <v>3155</v>
      </c>
      <c r="M13" s="170">
        <v>2</v>
      </c>
      <c r="N13" s="171">
        <v>4</v>
      </c>
      <c r="O13" s="333" t="s">
        <v>3477</v>
      </c>
      <c r="P13" s="170">
        <v>2</v>
      </c>
      <c r="Q13" s="171">
        <v>4</v>
      </c>
      <c r="R13" s="71" t="s">
        <v>3156</v>
      </c>
      <c r="S13" s="300">
        <f t="shared" ref="S13:S15" si="2">SUM(G13,J13,M13,P13)*15</f>
        <v>120</v>
      </c>
      <c r="T13" s="93">
        <f t="shared" ref="T13:T15" si="3">SUM(H13,K13,N13,Q13)</f>
        <v>16</v>
      </c>
    </row>
    <row r="14" spans="1:20" s="116" customFormat="1" ht="13.5" customHeight="1" x14ac:dyDescent="0.25">
      <c r="A14" s="72" t="s">
        <v>3157</v>
      </c>
      <c r="B14" s="73" t="s">
        <v>3158</v>
      </c>
      <c r="C14" s="74"/>
      <c r="D14" s="74" t="s">
        <v>3159</v>
      </c>
      <c r="E14" s="197" t="s">
        <v>3160</v>
      </c>
      <c r="F14" s="75">
        <v>45</v>
      </c>
      <c r="G14" s="76"/>
      <c r="H14" s="77"/>
      <c r="I14" s="99"/>
      <c r="J14" s="76">
        <v>2</v>
      </c>
      <c r="K14" s="77">
        <v>3</v>
      </c>
      <c r="L14" s="78" t="s">
        <v>3161</v>
      </c>
      <c r="M14" s="76"/>
      <c r="N14" s="77"/>
      <c r="O14" s="99"/>
      <c r="P14" s="76"/>
      <c r="Q14" s="77"/>
      <c r="R14" s="78"/>
      <c r="S14" s="301">
        <f t="shared" si="2"/>
        <v>30</v>
      </c>
      <c r="T14" s="80">
        <f t="shared" si="3"/>
        <v>3</v>
      </c>
    </row>
    <row r="15" spans="1:20" s="116" customFormat="1" ht="24" customHeight="1" x14ac:dyDescent="0.25">
      <c r="A15" s="297" t="s">
        <v>3162</v>
      </c>
      <c r="B15" s="236" t="s">
        <v>3163</v>
      </c>
      <c r="C15" s="267"/>
      <c r="D15" s="267" t="s">
        <v>3164</v>
      </c>
      <c r="E15" s="268" t="s">
        <v>3165</v>
      </c>
      <c r="F15" s="269">
        <v>45</v>
      </c>
      <c r="G15" s="270"/>
      <c r="H15" s="271"/>
      <c r="I15" s="272"/>
      <c r="J15" s="270"/>
      <c r="K15" s="271"/>
      <c r="L15" s="251"/>
      <c r="M15" s="270">
        <v>2</v>
      </c>
      <c r="N15" s="271">
        <v>3</v>
      </c>
      <c r="O15" s="272" t="s">
        <v>3166</v>
      </c>
      <c r="P15" s="270"/>
      <c r="Q15" s="271"/>
      <c r="R15" s="251"/>
      <c r="S15" s="301">
        <f t="shared" si="2"/>
        <v>30</v>
      </c>
      <c r="T15" s="80">
        <f t="shared" si="3"/>
        <v>3</v>
      </c>
    </row>
    <row r="16" spans="1:20" s="116" customFormat="1" ht="13.5" customHeight="1" thickBot="1" x14ac:dyDescent="0.3">
      <c r="A16" s="108" t="s">
        <v>3509</v>
      </c>
      <c r="B16" s="334" t="s">
        <v>3508</v>
      </c>
      <c r="C16" s="110" t="s">
        <v>3167</v>
      </c>
      <c r="D16" s="110" t="s">
        <v>3168</v>
      </c>
      <c r="E16" s="223" t="s">
        <v>3169</v>
      </c>
      <c r="F16" s="111">
        <v>45</v>
      </c>
      <c r="G16" s="112">
        <v>2</v>
      </c>
      <c r="H16" s="113">
        <v>5</v>
      </c>
      <c r="I16" s="224" t="s">
        <v>3170</v>
      </c>
      <c r="J16" s="112">
        <v>2</v>
      </c>
      <c r="K16" s="113">
        <v>5</v>
      </c>
      <c r="L16" s="114" t="s">
        <v>3171</v>
      </c>
      <c r="M16" s="112"/>
      <c r="N16" s="113"/>
      <c r="O16" s="224"/>
      <c r="P16" s="112"/>
      <c r="Q16" s="113"/>
      <c r="R16" s="114"/>
      <c r="S16" s="316">
        <f>SUM(G16,J16,M16,P16)*15</f>
        <v>60</v>
      </c>
      <c r="T16" s="115">
        <f>SUM(H16,K16,N16,Q16)</f>
        <v>10</v>
      </c>
    </row>
    <row r="17" spans="1:20" ht="13.5" customHeight="1" thickTop="1" thickBot="1" x14ac:dyDescent="0.3">
      <c r="A17" s="357" t="s">
        <v>3172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3173</v>
      </c>
      <c r="B18" s="137"/>
      <c r="C18" s="138"/>
      <c r="D18" s="138"/>
      <c r="E18" s="138"/>
      <c r="F18" s="139"/>
      <c r="G18" s="27"/>
      <c r="H18" s="28"/>
      <c r="I18" s="29"/>
      <c r="J18" s="27"/>
      <c r="K18" s="28"/>
      <c r="L18" s="92"/>
      <c r="M18" s="27"/>
      <c r="N18" s="91">
        <v>6</v>
      </c>
      <c r="O18" s="92"/>
      <c r="P18" s="90"/>
      <c r="Q18" s="91">
        <v>7</v>
      </c>
      <c r="R18" s="175"/>
      <c r="S18" s="303"/>
      <c r="T18" s="149">
        <f t="shared" ref="T18" si="4">SUM(H18,K18,N18,Q18)</f>
        <v>13</v>
      </c>
    </row>
    <row r="19" spans="1:20" ht="13.5" customHeight="1" thickTop="1" thickBot="1" x14ac:dyDescent="0.3">
      <c r="A19" s="161" t="s">
        <v>3174</v>
      </c>
      <c r="B19" s="153" t="s">
        <v>3175</v>
      </c>
      <c r="C19" s="154"/>
      <c r="D19" s="154"/>
      <c r="E19" s="154" t="s">
        <v>3176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424" t="s">
        <v>3177</v>
      </c>
      <c r="B20" s="425"/>
      <c r="C20" s="425"/>
      <c r="D20" s="425"/>
      <c r="E20" s="425"/>
      <c r="F20" s="426"/>
      <c r="G20" s="320">
        <f>SUM(G8:G19)</f>
        <v>9</v>
      </c>
      <c r="H20" s="66">
        <f t="shared" ref="H20:T20" si="6">SUM(H8:H19)</f>
        <v>28</v>
      </c>
      <c r="I20" s="68"/>
      <c r="J20" s="320">
        <f t="shared" si="6"/>
        <v>11</v>
      </c>
      <c r="K20" s="66">
        <f t="shared" si="6"/>
        <v>31</v>
      </c>
      <c r="L20" s="68"/>
      <c r="M20" s="320">
        <f t="shared" si="6"/>
        <v>7</v>
      </c>
      <c r="N20" s="66">
        <f t="shared" si="6"/>
        <v>31</v>
      </c>
      <c r="O20" s="68"/>
      <c r="P20" s="320">
        <f t="shared" si="6"/>
        <v>5</v>
      </c>
      <c r="Q20" s="66">
        <f t="shared" si="6"/>
        <v>30</v>
      </c>
      <c r="R20" s="68"/>
      <c r="S20" s="305">
        <f t="shared" si="6"/>
        <v>480</v>
      </c>
      <c r="T20" s="69">
        <f t="shared" si="6"/>
        <v>120</v>
      </c>
    </row>
    <row r="21" spans="1:20" ht="12" customHeight="1" thickTop="1" x14ac:dyDescent="0.2"/>
    <row r="22" spans="1:20" ht="12" customHeight="1" x14ac:dyDescent="0.2">
      <c r="A22" s="1" t="s">
        <v>102</v>
      </c>
      <c r="S22" s="1"/>
    </row>
    <row r="23" spans="1:20" ht="12" customHeight="1" x14ac:dyDescent="0.2">
      <c r="A23" s="229" t="s">
        <v>3448</v>
      </c>
      <c r="S23" s="1"/>
    </row>
    <row r="24" spans="1:20" ht="12" customHeight="1" x14ac:dyDescent="0.2">
      <c r="A24" s="1" t="s">
        <v>103</v>
      </c>
      <c r="S24" s="1"/>
    </row>
    <row r="25" spans="1:20" ht="12" customHeight="1" x14ac:dyDescent="0.2">
      <c r="S25" s="1"/>
      <c r="T25" s="117"/>
    </row>
    <row r="26" spans="1:20" ht="12" customHeight="1" x14ac:dyDescent="0.2">
      <c r="A26" s="174" t="s">
        <v>104</v>
      </c>
      <c r="S26" s="1"/>
      <c r="T26" s="117"/>
    </row>
    <row r="27" spans="1:20" ht="12" customHeight="1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ht="12" customHeight="1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ht="12" customHeight="1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ht="12" customHeight="1" x14ac:dyDescent="0.2">
      <c r="A30" s="1" t="s">
        <v>117</v>
      </c>
      <c r="K30" s="1" t="s">
        <v>118</v>
      </c>
      <c r="S30" s="1"/>
    </row>
    <row r="31" spans="1:20" ht="12" customHeight="1" x14ac:dyDescent="0.2">
      <c r="A31" s="1" t="s">
        <v>119</v>
      </c>
      <c r="K31" s="1" t="s">
        <v>120</v>
      </c>
      <c r="S31" s="1"/>
    </row>
    <row r="32" spans="1:20" ht="12" customHeight="1" x14ac:dyDescent="0.2">
      <c r="S32" s="1"/>
    </row>
    <row r="33" spans="1:19" ht="12" customHeight="1" x14ac:dyDescent="0.2">
      <c r="A33" s="174" t="s">
        <v>121</v>
      </c>
    </row>
    <row r="34" spans="1:19" ht="12" customHeight="1" x14ac:dyDescent="0.2">
      <c r="A34" s="1" t="s">
        <v>122</v>
      </c>
      <c r="S34" s="1"/>
    </row>
    <row r="35" spans="1:19" ht="12" customHeight="1" x14ac:dyDescent="0.2">
      <c r="A35" s="1" t="s">
        <v>123</v>
      </c>
      <c r="S35" s="1"/>
    </row>
    <row r="36" spans="1:19" ht="12" customHeight="1" x14ac:dyDescent="0.2">
      <c r="A36" s="229" t="s">
        <v>3450</v>
      </c>
      <c r="S36" s="1"/>
    </row>
    <row r="37" spans="1:19" ht="12" customHeight="1" x14ac:dyDescent="0.2">
      <c r="A37" s="1" t="s">
        <v>124</v>
      </c>
      <c r="S37" s="1"/>
    </row>
    <row r="38" spans="1:19" ht="12" customHeight="1" x14ac:dyDescent="0.2"/>
    <row r="39" spans="1:19" ht="12" customHeight="1" x14ac:dyDescent="0.2"/>
  </sheetData>
  <mergeCells count="22"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J13" sqref="J13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5">
      <c r="A1" s="382" t="s">
        <v>3178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2.75" customHeight="1" thickBot="1" x14ac:dyDescent="0.3">
      <c r="A2" s="385" t="s">
        <v>3179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7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3180</v>
      </c>
      <c r="B4" s="373"/>
      <c r="C4" s="373"/>
      <c r="D4" s="373"/>
      <c r="E4" s="373"/>
      <c r="F4" s="374"/>
      <c r="G4" s="369" t="s">
        <v>3181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418" t="s">
        <v>3182</v>
      </c>
      <c r="B5" s="420" t="s">
        <v>3183</v>
      </c>
      <c r="C5" s="416" t="s">
        <v>3184</v>
      </c>
      <c r="D5" s="416" t="s">
        <v>3185</v>
      </c>
      <c r="E5" s="416" t="s">
        <v>3186</v>
      </c>
      <c r="F5" s="411" t="s">
        <v>3187</v>
      </c>
      <c r="G5" s="369" t="s">
        <v>3188</v>
      </c>
      <c r="H5" s="370"/>
      <c r="I5" s="371"/>
      <c r="J5" s="369" t="s">
        <v>3189</v>
      </c>
      <c r="K5" s="370"/>
      <c r="L5" s="371"/>
      <c r="M5" s="369" t="s">
        <v>3190</v>
      </c>
      <c r="N5" s="370"/>
      <c r="O5" s="371"/>
      <c r="P5" s="372" t="s">
        <v>3191</v>
      </c>
      <c r="Q5" s="373"/>
      <c r="R5" s="374"/>
      <c r="S5" s="360" t="s">
        <v>3192</v>
      </c>
      <c r="T5" s="362" t="s">
        <v>3193</v>
      </c>
    </row>
    <row r="6" spans="1:20" ht="18" customHeight="1" thickBot="1" x14ac:dyDescent="0.25">
      <c r="A6" s="419"/>
      <c r="B6" s="378"/>
      <c r="C6" s="380"/>
      <c r="D6" s="380"/>
      <c r="E6" s="380"/>
      <c r="F6" s="368"/>
      <c r="G6" s="184" t="s">
        <v>3194</v>
      </c>
      <c r="H6" s="185" t="s">
        <v>3195</v>
      </c>
      <c r="I6" s="186" t="s">
        <v>3196</v>
      </c>
      <c r="J6" s="184" t="s">
        <v>3197</v>
      </c>
      <c r="K6" s="185" t="s">
        <v>3198</v>
      </c>
      <c r="L6" s="186" t="s">
        <v>3199</v>
      </c>
      <c r="M6" s="184" t="s">
        <v>3200</v>
      </c>
      <c r="N6" s="185" t="s">
        <v>3201</v>
      </c>
      <c r="O6" s="186" t="s">
        <v>3202</v>
      </c>
      <c r="P6" s="184" t="s">
        <v>3203</v>
      </c>
      <c r="Q6" s="185" t="s">
        <v>3204</v>
      </c>
      <c r="R6" s="187" t="s">
        <v>3205</v>
      </c>
      <c r="S6" s="417"/>
      <c r="T6" s="407"/>
    </row>
    <row r="7" spans="1:20" ht="12.75" customHeight="1" thickTop="1" thickBot="1" x14ac:dyDescent="0.3">
      <c r="A7" s="364" t="s">
        <v>3206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2.75" customHeight="1" x14ac:dyDescent="0.25">
      <c r="A8" s="118" t="s">
        <v>3207</v>
      </c>
      <c r="B8" s="44" t="s">
        <v>3208</v>
      </c>
      <c r="C8" s="45" t="s">
        <v>3209</v>
      </c>
      <c r="D8" s="45" t="s">
        <v>3210</v>
      </c>
      <c r="E8" s="194" t="s">
        <v>3211</v>
      </c>
      <c r="F8" s="10">
        <v>60</v>
      </c>
      <c r="G8" s="61">
        <v>2</v>
      </c>
      <c r="H8" s="62">
        <v>4</v>
      </c>
      <c r="I8" s="63" t="s">
        <v>3212</v>
      </c>
      <c r="J8" s="61">
        <v>2</v>
      </c>
      <c r="K8" s="62">
        <v>4</v>
      </c>
      <c r="L8" s="71" t="s">
        <v>3213</v>
      </c>
      <c r="M8" s="61">
        <v>2</v>
      </c>
      <c r="N8" s="62">
        <v>4</v>
      </c>
      <c r="O8" s="63" t="s">
        <v>3214</v>
      </c>
      <c r="P8" s="61">
        <v>2</v>
      </c>
      <c r="Q8" s="62">
        <v>4</v>
      </c>
      <c r="R8" s="71" t="s">
        <v>3215</v>
      </c>
      <c r="S8" s="321">
        <f t="shared" ref="S8:S19" si="0">SUM(G8,J8,M8,P8)*15</f>
        <v>120</v>
      </c>
      <c r="T8" s="60">
        <f t="shared" ref="T8:T19" si="1">SUM(H8,K8,N8,Q8)</f>
        <v>16</v>
      </c>
    </row>
    <row r="9" spans="1:20" ht="12.75" customHeight="1" x14ac:dyDescent="0.25">
      <c r="A9" s="72" t="s">
        <v>3216</v>
      </c>
      <c r="B9" s="48" t="s">
        <v>3217</v>
      </c>
      <c r="C9" s="49" t="s">
        <v>3218</v>
      </c>
      <c r="D9" s="49" t="s">
        <v>3219</v>
      </c>
      <c r="E9" s="148" t="s">
        <v>3220</v>
      </c>
      <c r="F9" s="11">
        <v>60</v>
      </c>
      <c r="G9" s="3">
        <v>3</v>
      </c>
      <c r="H9" s="4">
        <v>4</v>
      </c>
      <c r="I9" s="5" t="s">
        <v>3221</v>
      </c>
      <c r="J9" s="3">
        <v>3</v>
      </c>
      <c r="K9" s="4">
        <v>4</v>
      </c>
      <c r="L9" s="13" t="s">
        <v>3222</v>
      </c>
      <c r="M9" s="3">
        <v>3</v>
      </c>
      <c r="N9" s="4">
        <v>4</v>
      </c>
      <c r="O9" s="5" t="s">
        <v>3223</v>
      </c>
      <c r="P9" s="3">
        <v>3</v>
      </c>
      <c r="Q9" s="4">
        <v>4</v>
      </c>
      <c r="R9" s="13" t="s">
        <v>3224</v>
      </c>
      <c r="S9" s="309">
        <f t="shared" si="0"/>
        <v>180</v>
      </c>
      <c r="T9" s="21">
        <f t="shared" si="1"/>
        <v>16</v>
      </c>
    </row>
    <row r="10" spans="1:20" ht="12.75" customHeight="1" x14ac:dyDescent="0.25">
      <c r="A10" s="72" t="s">
        <v>3225</v>
      </c>
      <c r="B10" s="48" t="s">
        <v>3226</v>
      </c>
      <c r="C10" s="49" t="s">
        <v>3227</v>
      </c>
      <c r="D10" s="49" t="s">
        <v>3228</v>
      </c>
      <c r="E10" s="148" t="s">
        <v>3229</v>
      </c>
      <c r="F10" s="11">
        <v>60</v>
      </c>
      <c r="G10" s="3">
        <v>2</v>
      </c>
      <c r="H10" s="4">
        <v>2</v>
      </c>
      <c r="I10" s="5" t="s">
        <v>3230</v>
      </c>
      <c r="J10" s="3">
        <v>2</v>
      </c>
      <c r="K10" s="4">
        <v>2</v>
      </c>
      <c r="L10" s="13" t="s">
        <v>3231</v>
      </c>
      <c r="M10" s="3"/>
      <c r="N10" s="4"/>
      <c r="O10" s="5"/>
      <c r="P10" s="3"/>
      <c r="Q10" s="4"/>
      <c r="R10" s="13"/>
      <c r="S10" s="309">
        <f t="shared" si="0"/>
        <v>60</v>
      </c>
      <c r="T10" s="21">
        <f t="shared" si="1"/>
        <v>4</v>
      </c>
    </row>
    <row r="11" spans="1:20" ht="12.75" customHeight="1" x14ac:dyDescent="0.25">
      <c r="A11" s="72" t="s">
        <v>3232</v>
      </c>
      <c r="B11" s="48" t="s">
        <v>3233</v>
      </c>
      <c r="C11" s="49" t="s">
        <v>3234</v>
      </c>
      <c r="D11" s="49" t="s">
        <v>3235</v>
      </c>
      <c r="E11" s="148" t="s">
        <v>3236</v>
      </c>
      <c r="F11" s="11">
        <v>60</v>
      </c>
      <c r="G11" s="3">
        <v>2</v>
      </c>
      <c r="H11" s="4">
        <v>2</v>
      </c>
      <c r="I11" s="5" t="s">
        <v>3237</v>
      </c>
      <c r="J11" s="3">
        <v>2</v>
      </c>
      <c r="K11" s="4">
        <v>2</v>
      </c>
      <c r="L11" s="13" t="s">
        <v>3238</v>
      </c>
      <c r="M11" s="3"/>
      <c r="N11" s="4"/>
      <c r="O11" s="5"/>
      <c r="P11" s="3"/>
      <c r="Q11" s="4"/>
      <c r="R11" s="13"/>
      <c r="S11" s="309">
        <f t="shared" si="0"/>
        <v>60</v>
      </c>
      <c r="T11" s="21">
        <f t="shared" si="1"/>
        <v>4</v>
      </c>
    </row>
    <row r="12" spans="1:20" ht="12.75" customHeight="1" x14ac:dyDescent="0.25">
      <c r="A12" s="72" t="s">
        <v>3239</v>
      </c>
      <c r="B12" s="48" t="s">
        <v>3478</v>
      </c>
      <c r="C12" s="49" t="s">
        <v>3240</v>
      </c>
      <c r="D12" s="49" t="s">
        <v>3241</v>
      </c>
      <c r="E12" s="148" t="s">
        <v>3242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3243</v>
      </c>
      <c r="P12" s="3">
        <v>1</v>
      </c>
      <c r="Q12" s="4">
        <v>2</v>
      </c>
      <c r="R12" s="327" t="s">
        <v>3477</v>
      </c>
      <c r="S12" s="309">
        <f t="shared" si="0"/>
        <v>30</v>
      </c>
      <c r="T12" s="21">
        <f t="shared" si="1"/>
        <v>4</v>
      </c>
    </row>
    <row r="13" spans="1:20" ht="12.75" customHeight="1" x14ac:dyDescent="0.25">
      <c r="A13" s="72" t="s">
        <v>3244</v>
      </c>
      <c r="B13" s="48" t="s">
        <v>3245</v>
      </c>
      <c r="C13" s="49"/>
      <c r="D13" s="49"/>
      <c r="E13" s="148"/>
      <c r="F13" s="11"/>
      <c r="G13" s="3">
        <v>0</v>
      </c>
      <c r="H13" s="4">
        <v>1</v>
      </c>
      <c r="I13" s="5" t="s">
        <v>3246</v>
      </c>
      <c r="J13" s="3">
        <v>0</v>
      </c>
      <c r="K13" s="4">
        <v>1</v>
      </c>
      <c r="L13" s="13" t="s">
        <v>3247</v>
      </c>
      <c r="M13" s="3"/>
      <c r="N13" s="4"/>
      <c r="O13" s="5"/>
      <c r="P13" s="3"/>
      <c r="Q13" s="4"/>
      <c r="R13" s="13"/>
      <c r="S13" s="309">
        <f t="shared" si="0"/>
        <v>0</v>
      </c>
      <c r="T13" s="21">
        <f t="shared" si="1"/>
        <v>2</v>
      </c>
    </row>
    <row r="14" spans="1:20" ht="12.75" customHeight="1" x14ac:dyDescent="0.25">
      <c r="A14" s="72" t="s">
        <v>3248</v>
      </c>
      <c r="B14" s="48" t="s">
        <v>3249</v>
      </c>
      <c r="C14" s="49"/>
      <c r="D14" s="49"/>
      <c r="E14" s="148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3250</v>
      </c>
      <c r="P14" s="3"/>
      <c r="Q14" s="4"/>
      <c r="R14" s="13"/>
      <c r="S14" s="309">
        <f t="shared" si="0"/>
        <v>0</v>
      </c>
      <c r="T14" s="21">
        <f t="shared" si="1"/>
        <v>1</v>
      </c>
    </row>
    <row r="15" spans="1:20" ht="12.75" customHeight="1" x14ac:dyDescent="0.25">
      <c r="A15" s="72" t="s">
        <v>3251</v>
      </c>
      <c r="B15" s="48" t="s">
        <v>3252</v>
      </c>
      <c r="C15" s="49" t="s">
        <v>3253</v>
      </c>
      <c r="D15" s="49" t="s">
        <v>3254</v>
      </c>
      <c r="E15" s="148" t="s">
        <v>3255</v>
      </c>
      <c r="F15" s="11">
        <v>60</v>
      </c>
      <c r="G15" s="3">
        <v>1</v>
      </c>
      <c r="H15" s="4">
        <v>2</v>
      </c>
      <c r="I15" s="5" t="s">
        <v>3256</v>
      </c>
      <c r="J15" s="3">
        <v>1</v>
      </c>
      <c r="K15" s="4">
        <v>2</v>
      </c>
      <c r="L15" s="78" t="s">
        <v>3257</v>
      </c>
      <c r="M15" s="3">
        <v>1</v>
      </c>
      <c r="N15" s="4">
        <v>2</v>
      </c>
      <c r="O15" s="5" t="s">
        <v>3258</v>
      </c>
      <c r="P15" s="3">
        <v>1</v>
      </c>
      <c r="Q15" s="4">
        <v>2</v>
      </c>
      <c r="R15" s="78" t="s">
        <v>3259</v>
      </c>
      <c r="S15" s="309">
        <f t="shared" si="0"/>
        <v>60</v>
      </c>
      <c r="T15" s="21">
        <f t="shared" si="1"/>
        <v>8</v>
      </c>
    </row>
    <row r="16" spans="1:20" ht="12.75" customHeight="1" x14ac:dyDescent="0.25">
      <c r="A16" s="72" t="s">
        <v>3260</v>
      </c>
      <c r="B16" s="48" t="s">
        <v>3261</v>
      </c>
      <c r="C16" s="49" t="s">
        <v>3262</v>
      </c>
      <c r="D16" s="49" t="s">
        <v>3263</v>
      </c>
      <c r="E16" s="148" t="s">
        <v>3264</v>
      </c>
      <c r="F16" s="11">
        <v>60</v>
      </c>
      <c r="G16" s="3">
        <v>1</v>
      </c>
      <c r="H16" s="4">
        <v>2</v>
      </c>
      <c r="I16" s="5" t="s">
        <v>3265</v>
      </c>
      <c r="J16" s="3">
        <v>1</v>
      </c>
      <c r="K16" s="4">
        <v>2</v>
      </c>
      <c r="L16" s="13" t="s">
        <v>3266</v>
      </c>
      <c r="M16" s="3"/>
      <c r="N16" s="4"/>
      <c r="O16" s="5"/>
      <c r="P16" s="3"/>
      <c r="Q16" s="4"/>
      <c r="R16" s="13"/>
      <c r="S16" s="309">
        <f t="shared" si="0"/>
        <v>30</v>
      </c>
      <c r="T16" s="21">
        <f t="shared" si="1"/>
        <v>4</v>
      </c>
    </row>
    <row r="17" spans="1:20" ht="12.75" customHeight="1" x14ac:dyDescent="0.25">
      <c r="A17" s="72" t="s">
        <v>3267</v>
      </c>
      <c r="B17" s="48" t="s">
        <v>3268</v>
      </c>
      <c r="C17" s="49" t="s">
        <v>3269</v>
      </c>
      <c r="D17" s="49" t="s">
        <v>3270</v>
      </c>
      <c r="E17" s="148" t="s">
        <v>3271</v>
      </c>
      <c r="F17" s="11">
        <v>60</v>
      </c>
      <c r="G17" s="3">
        <v>3</v>
      </c>
      <c r="H17" s="4">
        <v>2</v>
      </c>
      <c r="I17" s="5" t="s">
        <v>3272</v>
      </c>
      <c r="J17" s="3">
        <v>3</v>
      </c>
      <c r="K17" s="4">
        <v>2</v>
      </c>
      <c r="L17" s="13" t="s">
        <v>3273</v>
      </c>
      <c r="M17" s="3">
        <v>3</v>
      </c>
      <c r="N17" s="4">
        <v>2</v>
      </c>
      <c r="O17" s="5" t="s">
        <v>3274</v>
      </c>
      <c r="P17" s="3">
        <v>3</v>
      </c>
      <c r="Q17" s="4">
        <v>2</v>
      </c>
      <c r="R17" s="13" t="s">
        <v>3275</v>
      </c>
      <c r="S17" s="309">
        <f t="shared" si="0"/>
        <v>180</v>
      </c>
      <c r="T17" s="21">
        <f t="shared" si="1"/>
        <v>8</v>
      </c>
    </row>
    <row r="18" spans="1:20" ht="12.75" customHeight="1" x14ac:dyDescent="0.25">
      <c r="A18" s="72" t="s">
        <v>3276</v>
      </c>
      <c r="B18" s="48" t="s">
        <v>3277</v>
      </c>
      <c r="C18" s="49" t="s">
        <v>3278</v>
      </c>
      <c r="D18" s="49" t="s">
        <v>3279</v>
      </c>
      <c r="E18" s="148" t="s">
        <v>3280</v>
      </c>
      <c r="F18" s="11">
        <v>60</v>
      </c>
      <c r="G18" s="3">
        <v>3</v>
      </c>
      <c r="H18" s="4">
        <v>2</v>
      </c>
      <c r="I18" s="5" t="s">
        <v>3281</v>
      </c>
      <c r="J18" s="3">
        <v>3</v>
      </c>
      <c r="K18" s="4">
        <v>2</v>
      </c>
      <c r="L18" s="13" t="s">
        <v>3282</v>
      </c>
      <c r="M18" s="3">
        <v>3</v>
      </c>
      <c r="N18" s="4">
        <v>2</v>
      </c>
      <c r="O18" s="5" t="s">
        <v>3283</v>
      </c>
      <c r="P18" s="3">
        <v>3</v>
      </c>
      <c r="Q18" s="4">
        <v>2</v>
      </c>
      <c r="R18" s="13" t="s">
        <v>3284</v>
      </c>
      <c r="S18" s="309">
        <f t="shared" si="0"/>
        <v>180</v>
      </c>
      <c r="T18" s="21">
        <f t="shared" si="1"/>
        <v>8</v>
      </c>
    </row>
    <row r="19" spans="1:20" ht="12.75" customHeight="1" thickBot="1" x14ac:dyDescent="0.3">
      <c r="A19" s="94" t="s">
        <v>3285</v>
      </c>
      <c r="B19" s="57" t="s">
        <v>3286</v>
      </c>
      <c r="C19" s="58" t="s">
        <v>3287</v>
      </c>
      <c r="D19" s="58" t="s">
        <v>3288</v>
      </c>
      <c r="E19" s="190" t="s">
        <v>3289</v>
      </c>
      <c r="F19" s="12">
        <v>60</v>
      </c>
      <c r="G19" s="14">
        <v>0.5</v>
      </c>
      <c r="H19" s="15">
        <v>2</v>
      </c>
      <c r="I19" s="32" t="s">
        <v>3290</v>
      </c>
      <c r="J19" s="14">
        <v>0.5</v>
      </c>
      <c r="K19" s="15">
        <v>2</v>
      </c>
      <c r="L19" s="32" t="s">
        <v>3291</v>
      </c>
      <c r="M19" s="14"/>
      <c r="N19" s="15"/>
      <c r="O19" s="32"/>
      <c r="P19" s="14"/>
      <c r="Q19" s="15"/>
      <c r="R19" s="16"/>
      <c r="S19" s="317">
        <f t="shared" si="0"/>
        <v>15</v>
      </c>
      <c r="T19" s="22">
        <f t="shared" si="1"/>
        <v>4</v>
      </c>
    </row>
    <row r="20" spans="1:20" ht="12.75" customHeight="1" x14ac:dyDescent="0.25">
      <c r="A20" s="86" t="s">
        <v>3292</v>
      </c>
      <c r="B20" s="87" t="s">
        <v>3293</v>
      </c>
      <c r="C20" s="51"/>
      <c r="D20" s="51" t="s">
        <v>3294</v>
      </c>
      <c r="E20" s="147" t="s">
        <v>3295</v>
      </c>
      <c r="F20" s="26">
        <v>45</v>
      </c>
      <c r="G20" s="27">
        <v>2</v>
      </c>
      <c r="H20" s="28">
        <v>3</v>
      </c>
      <c r="I20" s="17" t="s">
        <v>3296</v>
      </c>
      <c r="J20" s="27">
        <v>2</v>
      </c>
      <c r="K20" s="28">
        <v>3</v>
      </c>
      <c r="L20" s="29" t="s">
        <v>3297</v>
      </c>
      <c r="M20" s="27"/>
      <c r="N20" s="28"/>
      <c r="O20" s="17"/>
      <c r="P20" s="27"/>
      <c r="Q20" s="28"/>
      <c r="R20" s="29"/>
      <c r="S20" s="324">
        <f>SUM(G20,J20,M20,P20)*15</f>
        <v>60</v>
      </c>
      <c r="T20" s="30">
        <f>SUM(H20,K20,N20,Q20)</f>
        <v>6</v>
      </c>
    </row>
    <row r="21" spans="1:20" ht="12.75" customHeight="1" x14ac:dyDescent="0.2">
      <c r="A21" s="72" t="s">
        <v>3298</v>
      </c>
      <c r="B21" s="73" t="s">
        <v>3299</v>
      </c>
      <c r="C21" s="49" t="s">
        <v>3300</v>
      </c>
      <c r="D21" s="49" t="s">
        <v>3301</v>
      </c>
      <c r="E21" s="148" t="s">
        <v>3302</v>
      </c>
      <c r="F21" s="11">
        <v>45</v>
      </c>
      <c r="G21" s="3">
        <v>2</v>
      </c>
      <c r="H21" s="4">
        <v>2</v>
      </c>
      <c r="I21" s="5" t="s">
        <v>3303</v>
      </c>
      <c r="J21" s="3">
        <v>2</v>
      </c>
      <c r="K21" s="4">
        <v>2</v>
      </c>
      <c r="L21" s="13" t="s">
        <v>3304</v>
      </c>
      <c r="M21" s="3"/>
      <c r="N21" s="4"/>
      <c r="O21" s="5"/>
      <c r="P21" s="3"/>
      <c r="Q21" s="4"/>
      <c r="R21" s="13"/>
      <c r="S21" s="309">
        <f>SUM(G21,J21,M21,P21)*15</f>
        <v>60</v>
      </c>
      <c r="T21" s="21">
        <f>SUM(H21,K21,N21,Q21)</f>
        <v>4</v>
      </c>
    </row>
    <row r="22" spans="1:20" ht="12.75" customHeight="1" x14ac:dyDescent="0.25">
      <c r="A22" s="72" t="s">
        <v>3305</v>
      </c>
      <c r="B22" s="73" t="s">
        <v>3306</v>
      </c>
      <c r="C22" s="49" t="s">
        <v>3307</v>
      </c>
      <c r="D22" s="49" t="s">
        <v>3308</v>
      </c>
      <c r="E22" s="148" t="s">
        <v>3309</v>
      </c>
      <c r="F22" s="11">
        <v>45</v>
      </c>
      <c r="G22" s="3">
        <v>2</v>
      </c>
      <c r="H22" s="4">
        <v>2</v>
      </c>
      <c r="I22" s="5" t="s">
        <v>3310</v>
      </c>
      <c r="J22" s="3">
        <v>2</v>
      </c>
      <c r="K22" s="4">
        <v>2</v>
      </c>
      <c r="L22" s="78" t="s">
        <v>3311</v>
      </c>
      <c r="M22" s="3"/>
      <c r="N22" s="4"/>
      <c r="O22" s="5"/>
      <c r="P22" s="3"/>
      <c r="Q22" s="4"/>
      <c r="R22" s="78"/>
      <c r="S22" s="309">
        <f>SUM(G22,J22,M22,P22)*15</f>
        <v>60</v>
      </c>
      <c r="T22" s="21">
        <f>SUM(H22,K22,N22,Q22)</f>
        <v>4</v>
      </c>
    </row>
    <row r="23" spans="1:20" ht="12.75" customHeight="1" thickBot="1" x14ac:dyDescent="0.3">
      <c r="A23" s="204" t="s">
        <v>3312</v>
      </c>
      <c r="B23" s="46" t="s">
        <v>3313</v>
      </c>
      <c r="C23" s="47" t="s">
        <v>3314</v>
      </c>
      <c r="D23" s="47" t="s">
        <v>3315</v>
      </c>
      <c r="E23" s="146" t="s">
        <v>3316</v>
      </c>
      <c r="F23" s="38">
        <v>45</v>
      </c>
      <c r="G23" s="39"/>
      <c r="H23" s="40"/>
      <c r="I23" s="42"/>
      <c r="J23" s="39"/>
      <c r="K23" s="40"/>
      <c r="L23" s="42"/>
      <c r="M23" s="39">
        <v>2</v>
      </c>
      <c r="N23" s="40">
        <v>2</v>
      </c>
      <c r="O23" s="42" t="s">
        <v>3317</v>
      </c>
      <c r="P23" s="39">
        <v>2</v>
      </c>
      <c r="Q23" s="40">
        <v>2</v>
      </c>
      <c r="R23" s="42" t="s">
        <v>3318</v>
      </c>
      <c r="S23" s="319">
        <f>SUM(G23,J23,M23,P23)*15</f>
        <v>60</v>
      </c>
      <c r="T23" s="43">
        <f>SUM(H23,K23,N23,Q23)</f>
        <v>4</v>
      </c>
    </row>
    <row r="24" spans="1:20" ht="12.75" customHeight="1" thickTop="1" thickBot="1" x14ac:dyDescent="0.25">
      <c r="A24" s="357" t="s">
        <v>3319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9"/>
    </row>
    <row r="25" spans="1:20" ht="12.75" customHeight="1" thickBot="1" x14ac:dyDescent="0.25">
      <c r="A25" s="136" t="s">
        <v>3320</v>
      </c>
      <c r="B25" s="137"/>
      <c r="C25" s="138"/>
      <c r="D25" s="138"/>
      <c r="E25" s="138"/>
      <c r="F25" s="139"/>
      <c r="G25" s="27"/>
      <c r="H25" s="28"/>
      <c r="I25" s="29"/>
      <c r="J25" s="27"/>
      <c r="K25" s="28"/>
      <c r="L25" s="92"/>
      <c r="M25" s="27"/>
      <c r="N25" s="28">
        <v>4</v>
      </c>
      <c r="O25" s="29"/>
      <c r="P25" s="27"/>
      <c r="Q25" s="28">
        <v>4</v>
      </c>
      <c r="R25" s="175"/>
      <c r="S25" s="303"/>
      <c r="T25" s="149">
        <f t="shared" ref="T25" si="2">SUM(H25,K25,N25,Q25)</f>
        <v>8</v>
      </c>
    </row>
    <row r="26" spans="1:20" ht="12.75" customHeight="1" thickTop="1" thickBot="1" x14ac:dyDescent="0.25">
      <c r="A26" s="161" t="s">
        <v>3321</v>
      </c>
      <c r="B26" s="153" t="s">
        <v>3322</v>
      </c>
      <c r="C26" s="154"/>
      <c r="D26" s="154"/>
      <c r="E26" s="154" t="s">
        <v>3323</v>
      </c>
      <c r="F26" s="155"/>
      <c r="G26" s="156"/>
      <c r="H26" s="157"/>
      <c r="I26" s="158"/>
      <c r="J26" s="156"/>
      <c r="K26" s="157"/>
      <c r="L26" s="158"/>
      <c r="M26" s="156">
        <v>0</v>
      </c>
      <c r="N26" s="157">
        <v>7</v>
      </c>
      <c r="O26" s="158" t="s">
        <v>3476</v>
      </c>
      <c r="P26" s="156">
        <v>0</v>
      </c>
      <c r="Q26" s="157">
        <v>8</v>
      </c>
      <c r="R26" s="159" t="s">
        <v>3476</v>
      </c>
      <c r="S26" s="304">
        <f t="shared" ref="S26" si="3">SUM(G26,J26,M26,P26)*15</f>
        <v>0</v>
      </c>
      <c r="T26" s="160">
        <f>SUM(H26,K26,N26,Q26)</f>
        <v>15</v>
      </c>
    </row>
    <row r="27" spans="1:20" ht="12.75" customHeight="1" thickTop="1" thickBot="1" x14ac:dyDescent="0.25">
      <c r="A27" s="392" t="s">
        <v>3324</v>
      </c>
      <c r="B27" s="393"/>
      <c r="C27" s="393"/>
      <c r="D27" s="393"/>
      <c r="E27" s="393"/>
      <c r="F27" s="394"/>
      <c r="G27" s="320">
        <f>SUM(G8:G26)</f>
        <v>23.5</v>
      </c>
      <c r="H27" s="66">
        <f t="shared" ref="H27:T27" si="4">SUM(H8:H26)</f>
        <v>30</v>
      </c>
      <c r="I27" s="150"/>
      <c r="J27" s="320">
        <f t="shared" si="4"/>
        <v>23.5</v>
      </c>
      <c r="K27" s="66">
        <f t="shared" si="4"/>
        <v>30</v>
      </c>
      <c r="L27" s="68"/>
      <c r="M27" s="325">
        <f t="shared" si="4"/>
        <v>15</v>
      </c>
      <c r="N27" s="66">
        <f t="shared" si="4"/>
        <v>30</v>
      </c>
      <c r="O27" s="150"/>
      <c r="P27" s="320">
        <f t="shared" si="4"/>
        <v>15</v>
      </c>
      <c r="Q27" s="66">
        <f t="shared" si="4"/>
        <v>30</v>
      </c>
      <c r="R27" s="150"/>
      <c r="S27" s="326">
        <f t="shared" si="4"/>
        <v>1155</v>
      </c>
      <c r="T27" s="25">
        <f t="shared" si="4"/>
        <v>120</v>
      </c>
    </row>
    <row r="28" spans="1:20" ht="12" customHeight="1" thickTop="1" x14ac:dyDescent="0.2"/>
    <row r="29" spans="1:20" ht="12" customHeight="1" x14ac:dyDescent="0.2">
      <c r="A29" s="1" t="s">
        <v>102</v>
      </c>
      <c r="S29" s="1"/>
    </row>
    <row r="30" spans="1:20" ht="12" customHeight="1" x14ac:dyDescent="0.2">
      <c r="A30" s="229" t="s">
        <v>3448</v>
      </c>
      <c r="S30" s="1"/>
    </row>
    <row r="31" spans="1:20" ht="12" customHeight="1" x14ac:dyDescent="0.2">
      <c r="A31" s="1" t="s">
        <v>103</v>
      </c>
      <c r="S31" s="1"/>
    </row>
    <row r="32" spans="1:20" ht="12" customHeight="1" x14ac:dyDescent="0.2">
      <c r="S32" s="1"/>
      <c r="T32" s="117"/>
    </row>
    <row r="33" spans="1:20" ht="12" customHeight="1" x14ac:dyDescent="0.2">
      <c r="A33" s="174" t="s">
        <v>104</v>
      </c>
      <c r="S33" s="1"/>
      <c r="T33" s="117"/>
    </row>
    <row r="34" spans="1:20" ht="12" customHeight="1" x14ac:dyDescent="0.2">
      <c r="A34" s="116" t="s">
        <v>105</v>
      </c>
      <c r="F34" s="229" t="s">
        <v>3449</v>
      </c>
      <c r="G34" s="116"/>
      <c r="K34" s="1" t="s">
        <v>107</v>
      </c>
      <c r="M34" s="116"/>
      <c r="N34" s="116"/>
      <c r="P34" s="116" t="s">
        <v>108</v>
      </c>
      <c r="R34" s="116"/>
      <c r="S34" s="1"/>
    </row>
    <row r="35" spans="1:20" ht="12" customHeight="1" x14ac:dyDescent="0.2">
      <c r="A35" s="116" t="s">
        <v>109</v>
      </c>
      <c r="F35" s="1" t="s">
        <v>110</v>
      </c>
      <c r="G35" s="116"/>
      <c r="K35" s="1" t="s">
        <v>111</v>
      </c>
      <c r="M35" s="116"/>
      <c r="N35" s="116"/>
      <c r="P35" s="116" t="s">
        <v>112</v>
      </c>
      <c r="R35" s="116"/>
      <c r="S35" s="1"/>
    </row>
    <row r="36" spans="1:20" ht="12" customHeight="1" x14ac:dyDescent="0.2">
      <c r="A36" s="1" t="s">
        <v>113</v>
      </c>
      <c r="F36" s="1" t="s">
        <v>114</v>
      </c>
      <c r="K36" s="1" t="s">
        <v>115</v>
      </c>
      <c r="P36" s="1" t="s">
        <v>116</v>
      </c>
      <c r="S36" s="1"/>
    </row>
    <row r="37" spans="1:20" ht="12" customHeight="1" x14ac:dyDescent="0.2">
      <c r="A37" s="1" t="s">
        <v>117</v>
      </c>
      <c r="K37" s="1" t="s">
        <v>118</v>
      </c>
      <c r="S37" s="1"/>
    </row>
    <row r="38" spans="1:20" ht="12" customHeight="1" x14ac:dyDescent="0.2">
      <c r="A38" s="1" t="s">
        <v>119</v>
      </c>
      <c r="K38" s="1" t="s">
        <v>120</v>
      </c>
      <c r="S38" s="1"/>
    </row>
    <row r="39" spans="1:20" ht="12" customHeight="1" x14ac:dyDescent="0.2">
      <c r="S39" s="1"/>
    </row>
    <row r="40" spans="1:20" ht="12" customHeight="1" x14ac:dyDescent="0.2">
      <c r="A40" s="174" t="s">
        <v>121</v>
      </c>
    </row>
    <row r="41" spans="1:20" ht="12" customHeight="1" x14ac:dyDescent="0.2">
      <c r="A41" s="1" t="s">
        <v>122</v>
      </c>
      <c r="S41" s="1"/>
    </row>
    <row r="42" spans="1:20" ht="12" customHeight="1" x14ac:dyDescent="0.2">
      <c r="A42" s="1" t="s">
        <v>123</v>
      </c>
      <c r="S42" s="1"/>
    </row>
    <row r="43" spans="1:20" ht="12" customHeight="1" x14ac:dyDescent="0.2">
      <c r="A43" s="229" t="s">
        <v>3450</v>
      </c>
      <c r="S43" s="1"/>
    </row>
    <row r="44" spans="1:20" ht="12" customHeight="1" x14ac:dyDescent="0.2">
      <c r="A44" s="1" t="s">
        <v>124</v>
      </c>
      <c r="S44" s="1"/>
    </row>
    <row r="45" spans="1:20" ht="12" customHeight="1" x14ac:dyDescent="0.2"/>
    <row r="46" spans="1:20" ht="12" customHeight="1" x14ac:dyDescent="0.2"/>
  </sheetData>
  <mergeCells count="21"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AA11" sqref="AA11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5">
      <c r="A1" s="382" t="s">
        <v>3325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2.75" customHeight="1" thickBot="1" x14ac:dyDescent="0.3">
      <c r="A2" s="385" t="s">
        <v>3326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3327</v>
      </c>
      <c r="B4" s="373"/>
      <c r="C4" s="373"/>
      <c r="D4" s="373"/>
      <c r="E4" s="373"/>
      <c r="F4" s="374"/>
      <c r="G4" s="369" t="s">
        <v>3328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418" t="s">
        <v>3329</v>
      </c>
      <c r="B5" s="420" t="s">
        <v>3330</v>
      </c>
      <c r="C5" s="416" t="s">
        <v>3331</v>
      </c>
      <c r="D5" s="416" t="s">
        <v>3332</v>
      </c>
      <c r="E5" s="416" t="s">
        <v>3333</v>
      </c>
      <c r="F5" s="411" t="s">
        <v>3334</v>
      </c>
      <c r="G5" s="369" t="s">
        <v>3335</v>
      </c>
      <c r="H5" s="370"/>
      <c r="I5" s="371"/>
      <c r="J5" s="369" t="s">
        <v>3336</v>
      </c>
      <c r="K5" s="370"/>
      <c r="L5" s="371"/>
      <c r="M5" s="369" t="s">
        <v>3337</v>
      </c>
      <c r="N5" s="370"/>
      <c r="O5" s="371"/>
      <c r="P5" s="372" t="s">
        <v>3338</v>
      </c>
      <c r="Q5" s="373"/>
      <c r="R5" s="374"/>
      <c r="S5" s="360" t="s">
        <v>3339</v>
      </c>
      <c r="T5" s="362" t="s">
        <v>3340</v>
      </c>
    </row>
    <row r="6" spans="1:20" ht="18" customHeight="1" thickBot="1" x14ac:dyDescent="0.25">
      <c r="A6" s="419"/>
      <c r="B6" s="378"/>
      <c r="C6" s="380"/>
      <c r="D6" s="380"/>
      <c r="E6" s="380"/>
      <c r="F6" s="368"/>
      <c r="G6" s="184" t="s">
        <v>3341</v>
      </c>
      <c r="H6" s="185" t="s">
        <v>3342</v>
      </c>
      <c r="I6" s="186" t="s">
        <v>3343</v>
      </c>
      <c r="J6" s="184" t="s">
        <v>3344</v>
      </c>
      <c r="K6" s="185" t="s">
        <v>3345</v>
      </c>
      <c r="L6" s="186" t="s">
        <v>3346</v>
      </c>
      <c r="M6" s="184" t="s">
        <v>3347</v>
      </c>
      <c r="N6" s="185" t="s">
        <v>3348</v>
      </c>
      <c r="O6" s="186" t="s">
        <v>3349</v>
      </c>
      <c r="P6" s="184" t="s">
        <v>3350</v>
      </c>
      <c r="Q6" s="185" t="s">
        <v>3351</v>
      </c>
      <c r="R6" s="187" t="s">
        <v>3352</v>
      </c>
      <c r="S6" s="417"/>
      <c r="T6" s="407"/>
    </row>
    <row r="7" spans="1:20" ht="12.75" customHeight="1" thickTop="1" thickBot="1" x14ac:dyDescent="0.3">
      <c r="A7" s="364" t="s">
        <v>3353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2.75" customHeight="1" x14ac:dyDescent="0.25">
      <c r="A8" s="118" t="s">
        <v>3354</v>
      </c>
      <c r="B8" s="87" t="s">
        <v>3501</v>
      </c>
      <c r="C8" s="45" t="s">
        <v>3355</v>
      </c>
      <c r="D8" s="45" t="s">
        <v>3356</v>
      </c>
      <c r="E8" s="194" t="s">
        <v>3357</v>
      </c>
      <c r="F8" s="10">
        <v>60</v>
      </c>
      <c r="G8" s="61">
        <v>6</v>
      </c>
      <c r="H8" s="62">
        <v>9</v>
      </c>
      <c r="I8" s="63" t="s">
        <v>3358</v>
      </c>
      <c r="J8" s="61">
        <v>6</v>
      </c>
      <c r="K8" s="62">
        <v>9</v>
      </c>
      <c r="L8" s="71" t="s">
        <v>3359</v>
      </c>
      <c r="M8" s="61">
        <v>6</v>
      </c>
      <c r="N8" s="62">
        <v>9</v>
      </c>
      <c r="O8" s="63" t="s">
        <v>3360</v>
      </c>
      <c r="P8" s="61">
        <v>6</v>
      </c>
      <c r="Q8" s="62">
        <v>9</v>
      </c>
      <c r="R8" s="71" t="s">
        <v>3361</v>
      </c>
      <c r="S8" s="321">
        <f t="shared" ref="S8:S15" si="0">SUM(G8,J8,M8,P8)*15</f>
        <v>360</v>
      </c>
      <c r="T8" s="60">
        <f t="shared" ref="T8:T15" si="1">SUM(H8,K8,N8,Q8)</f>
        <v>36</v>
      </c>
    </row>
    <row r="9" spans="1:20" ht="12.75" customHeight="1" x14ac:dyDescent="0.25">
      <c r="A9" s="72" t="s">
        <v>3362</v>
      </c>
      <c r="B9" s="48" t="s">
        <v>3363</v>
      </c>
      <c r="C9" s="49" t="s">
        <v>3364</v>
      </c>
      <c r="D9" s="49" t="s">
        <v>3365</v>
      </c>
      <c r="E9" s="148" t="s">
        <v>3366</v>
      </c>
      <c r="F9" s="11">
        <v>60</v>
      </c>
      <c r="G9" s="3">
        <v>2</v>
      </c>
      <c r="H9" s="4">
        <v>3</v>
      </c>
      <c r="I9" s="5" t="s">
        <v>3367</v>
      </c>
      <c r="J9" s="3">
        <v>2</v>
      </c>
      <c r="K9" s="4">
        <v>3</v>
      </c>
      <c r="L9" s="13" t="s">
        <v>3368</v>
      </c>
      <c r="M9" s="3"/>
      <c r="N9" s="4"/>
      <c r="O9" s="5"/>
      <c r="P9" s="3"/>
      <c r="Q9" s="4"/>
      <c r="R9" s="13"/>
      <c r="S9" s="309">
        <f t="shared" si="0"/>
        <v>60</v>
      </c>
      <c r="T9" s="21">
        <f t="shared" si="1"/>
        <v>6</v>
      </c>
    </row>
    <row r="10" spans="1:20" ht="12.75" customHeight="1" x14ac:dyDescent="0.25">
      <c r="A10" s="72" t="s">
        <v>3369</v>
      </c>
      <c r="B10" s="48" t="s">
        <v>3370</v>
      </c>
      <c r="C10" s="49"/>
      <c r="D10" s="49"/>
      <c r="E10" s="148"/>
      <c r="F10" s="11"/>
      <c r="G10" s="3">
        <v>0</v>
      </c>
      <c r="H10" s="4">
        <v>1</v>
      </c>
      <c r="I10" s="5" t="s">
        <v>3371</v>
      </c>
      <c r="J10" s="3"/>
      <c r="K10" s="4"/>
      <c r="L10" s="13"/>
      <c r="M10" s="3">
        <v>0</v>
      </c>
      <c r="N10" s="4">
        <v>1</v>
      </c>
      <c r="O10" s="5" t="s">
        <v>3372</v>
      </c>
      <c r="P10" s="3"/>
      <c r="Q10" s="4"/>
      <c r="R10" s="13"/>
      <c r="S10" s="309">
        <f t="shared" si="0"/>
        <v>0</v>
      </c>
      <c r="T10" s="21">
        <f t="shared" si="1"/>
        <v>2</v>
      </c>
    </row>
    <row r="11" spans="1:20" ht="12.75" customHeight="1" x14ac:dyDescent="0.25">
      <c r="A11" s="72" t="s">
        <v>3373</v>
      </c>
      <c r="B11" s="48" t="s">
        <v>3374</v>
      </c>
      <c r="C11" s="49"/>
      <c r="D11" s="49" t="s">
        <v>3375</v>
      </c>
      <c r="E11" s="148" t="s">
        <v>3376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3377</v>
      </c>
      <c r="P11" s="3">
        <v>1</v>
      </c>
      <c r="Q11" s="4">
        <v>3</v>
      </c>
      <c r="R11" s="13" t="s">
        <v>3378</v>
      </c>
      <c r="S11" s="309">
        <f t="shared" si="0"/>
        <v>30</v>
      </c>
      <c r="T11" s="21">
        <f t="shared" si="1"/>
        <v>6</v>
      </c>
    </row>
    <row r="12" spans="1:20" ht="12.75" customHeight="1" x14ac:dyDescent="0.25">
      <c r="A12" s="72" t="s">
        <v>3379</v>
      </c>
      <c r="B12" s="48" t="s">
        <v>3380</v>
      </c>
      <c r="C12" s="49" t="s">
        <v>3381</v>
      </c>
      <c r="D12" s="49" t="s">
        <v>3382</v>
      </c>
      <c r="E12" s="148" t="s">
        <v>3383</v>
      </c>
      <c r="F12" s="11">
        <v>60</v>
      </c>
      <c r="G12" s="3">
        <v>0.5</v>
      </c>
      <c r="H12" s="4">
        <v>2</v>
      </c>
      <c r="I12" s="13" t="s">
        <v>3384</v>
      </c>
      <c r="J12" s="3">
        <v>0.5</v>
      </c>
      <c r="K12" s="4">
        <v>2</v>
      </c>
      <c r="L12" s="13" t="s">
        <v>3385</v>
      </c>
      <c r="M12" s="214">
        <v>0.5</v>
      </c>
      <c r="N12" s="4">
        <v>2</v>
      </c>
      <c r="O12" s="5" t="s">
        <v>3386</v>
      </c>
      <c r="P12" s="3"/>
      <c r="Q12" s="4"/>
      <c r="R12" s="13"/>
      <c r="S12" s="309">
        <f>SUM(G12,J12,M12,P12)*15</f>
        <v>22.5</v>
      </c>
      <c r="T12" s="21">
        <f>SUM(H12,K12,N12,Q12)</f>
        <v>6</v>
      </c>
    </row>
    <row r="13" spans="1:20" ht="12.75" customHeight="1" x14ac:dyDescent="0.25">
      <c r="A13" s="72" t="s">
        <v>3387</v>
      </c>
      <c r="B13" s="48" t="s">
        <v>3388</v>
      </c>
      <c r="C13" s="49" t="s">
        <v>3389</v>
      </c>
      <c r="D13" s="49" t="s">
        <v>3390</v>
      </c>
      <c r="E13" s="148" t="s">
        <v>3391</v>
      </c>
      <c r="F13" s="11">
        <v>60</v>
      </c>
      <c r="G13" s="3"/>
      <c r="H13" s="4"/>
      <c r="I13" s="13"/>
      <c r="J13" s="3"/>
      <c r="K13" s="4"/>
      <c r="L13" s="13"/>
      <c r="M13" s="214">
        <v>1</v>
      </c>
      <c r="N13" s="4">
        <v>3</v>
      </c>
      <c r="O13" s="5" t="s">
        <v>3392</v>
      </c>
      <c r="P13" s="3">
        <v>1</v>
      </c>
      <c r="Q13" s="4">
        <v>3</v>
      </c>
      <c r="R13" s="13" t="s">
        <v>3393</v>
      </c>
      <c r="S13" s="309">
        <f>SUM(G13,J13,M13,P13)*15</f>
        <v>30</v>
      </c>
      <c r="T13" s="21">
        <f>SUM(H13,K13,N13,Q13)</f>
        <v>6</v>
      </c>
    </row>
    <row r="14" spans="1:20" ht="12.75" customHeight="1" x14ac:dyDescent="0.25">
      <c r="A14" s="72" t="s">
        <v>3394</v>
      </c>
      <c r="B14" s="48" t="s">
        <v>3395</v>
      </c>
      <c r="C14" s="49" t="s">
        <v>3396</v>
      </c>
      <c r="D14" s="49" t="s">
        <v>3397</v>
      </c>
      <c r="E14" s="148" t="s">
        <v>3398</v>
      </c>
      <c r="F14" s="11">
        <v>60</v>
      </c>
      <c r="G14" s="3">
        <v>0.5</v>
      </c>
      <c r="H14" s="4">
        <v>2</v>
      </c>
      <c r="I14" s="13" t="s">
        <v>3399</v>
      </c>
      <c r="J14" s="3">
        <v>0.5</v>
      </c>
      <c r="K14" s="4">
        <v>2</v>
      </c>
      <c r="L14" s="78" t="s">
        <v>3400</v>
      </c>
      <c r="M14" s="214"/>
      <c r="N14" s="4"/>
      <c r="O14" s="5"/>
      <c r="P14" s="3"/>
      <c r="Q14" s="4"/>
      <c r="R14" s="78"/>
      <c r="S14" s="309">
        <f t="shared" si="0"/>
        <v>15</v>
      </c>
      <c r="T14" s="21">
        <f t="shared" si="1"/>
        <v>4</v>
      </c>
    </row>
    <row r="15" spans="1:20" ht="12.75" customHeight="1" thickBot="1" x14ac:dyDescent="0.3">
      <c r="A15" s="94" t="s">
        <v>3401</v>
      </c>
      <c r="B15" s="57" t="s">
        <v>3402</v>
      </c>
      <c r="C15" s="58" t="s">
        <v>3403</v>
      </c>
      <c r="D15" s="58" t="s">
        <v>3404</v>
      </c>
      <c r="E15" s="190" t="s">
        <v>3405</v>
      </c>
      <c r="F15" s="12">
        <v>45</v>
      </c>
      <c r="G15" s="14">
        <v>3</v>
      </c>
      <c r="H15" s="15">
        <v>2</v>
      </c>
      <c r="I15" s="16" t="s">
        <v>3406</v>
      </c>
      <c r="J15" s="14">
        <v>3</v>
      </c>
      <c r="K15" s="15">
        <v>2</v>
      </c>
      <c r="L15" s="16" t="s">
        <v>3407</v>
      </c>
      <c r="M15" s="215"/>
      <c r="N15" s="216"/>
      <c r="O15" s="217"/>
      <c r="P15" s="218"/>
      <c r="Q15" s="216"/>
      <c r="R15" s="219"/>
      <c r="S15" s="317">
        <f t="shared" si="0"/>
        <v>90</v>
      </c>
      <c r="T15" s="22">
        <f t="shared" si="1"/>
        <v>4</v>
      </c>
    </row>
    <row r="16" spans="1:20" ht="12.75" customHeight="1" x14ac:dyDescent="0.25">
      <c r="A16" s="86" t="s">
        <v>3408</v>
      </c>
      <c r="B16" s="87" t="s">
        <v>3409</v>
      </c>
      <c r="C16" s="51"/>
      <c r="D16" s="51" t="s">
        <v>3410</v>
      </c>
      <c r="E16" s="147" t="s">
        <v>3411</v>
      </c>
      <c r="F16" s="26">
        <v>45</v>
      </c>
      <c r="G16" s="27">
        <v>2</v>
      </c>
      <c r="H16" s="28">
        <v>3</v>
      </c>
      <c r="I16" s="17" t="s">
        <v>3412</v>
      </c>
      <c r="J16" s="27">
        <v>2</v>
      </c>
      <c r="K16" s="28">
        <v>3</v>
      </c>
      <c r="L16" s="29" t="s">
        <v>3413</v>
      </c>
      <c r="M16" s="27"/>
      <c r="N16" s="28"/>
      <c r="O16" s="17"/>
      <c r="P16" s="27"/>
      <c r="Q16" s="28"/>
      <c r="R16" s="29"/>
      <c r="S16" s="324">
        <f>SUM(G16,J16,M16,P16)*15</f>
        <v>60</v>
      </c>
      <c r="T16" s="30">
        <f>SUM(H16,K16,N16,Q16)</f>
        <v>6</v>
      </c>
    </row>
    <row r="17" spans="1:20" ht="12.75" customHeight="1" x14ac:dyDescent="0.25">
      <c r="A17" s="72" t="s">
        <v>3414</v>
      </c>
      <c r="B17" s="73" t="s">
        <v>3415</v>
      </c>
      <c r="C17" s="49" t="s">
        <v>3416</v>
      </c>
      <c r="D17" s="49" t="s">
        <v>3417</v>
      </c>
      <c r="E17" s="148" t="s">
        <v>3418</v>
      </c>
      <c r="F17" s="11">
        <v>45</v>
      </c>
      <c r="G17" s="3">
        <v>2</v>
      </c>
      <c r="H17" s="4">
        <v>2</v>
      </c>
      <c r="I17" s="5" t="s">
        <v>3419</v>
      </c>
      <c r="J17" s="3">
        <v>2</v>
      </c>
      <c r="K17" s="4">
        <v>2</v>
      </c>
      <c r="L17" s="78" t="s">
        <v>3420</v>
      </c>
      <c r="M17" s="3"/>
      <c r="N17" s="4"/>
      <c r="O17" s="5"/>
      <c r="P17" s="3"/>
      <c r="Q17" s="4"/>
      <c r="R17" s="78"/>
      <c r="S17" s="309">
        <f>SUM(G17,J17,M17,P17)*15</f>
        <v>60</v>
      </c>
      <c r="T17" s="21">
        <f>SUM(H17,K17,N17,Q17)</f>
        <v>4</v>
      </c>
    </row>
    <row r="18" spans="1:20" ht="12.75" customHeight="1" x14ac:dyDescent="0.25">
      <c r="A18" s="72" t="s">
        <v>3421</v>
      </c>
      <c r="B18" s="48" t="s">
        <v>3422</v>
      </c>
      <c r="C18" s="49" t="s">
        <v>3423</v>
      </c>
      <c r="D18" s="49" t="s">
        <v>3424</v>
      </c>
      <c r="E18" s="148" t="s">
        <v>3425</v>
      </c>
      <c r="F18" s="11">
        <v>45</v>
      </c>
      <c r="G18" s="3">
        <v>1</v>
      </c>
      <c r="H18" s="4">
        <v>3</v>
      </c>
      <c r="I18" s="5" t="s">
        <v>3426</v>
      </c>
      <c r="J18" s="3">
        <v>1</v>
      </c>
      <c r="K18" s="4">
        <v>3</v>
      </c>
      <c r="L18" s="13" t="s">
        <v>3427</v>
      </c>
      <c r="M18" s="3"/>
      <c r="N18" s="4"/>
      <c r="O18" s="5"/>
      <c r="P18" s="3"/>
      <c r="Q18" s="4"/>
      <c r="R18" s="13"/>
      <c r="S18" s="309">
        <f>SUM(G18,J18,M18,P18)*15</f>
        <v>30</v>
      </c>
      <c r="T18" s="21">
        <f>SUM(H18,K18,N18,Q18)</f>
        <v>6</v>
      </c>
    </row>
    <row r="19" spans="1:20" ht="12.75" customHeight="1" x14ac:dyDescent="0.25">
      <c r="A19" s="72" t="s">
        <v>3428</v>
      </c>
      <c r="B19" s="48" t="s">
        <v>3429</v>
      </c>
      <c r="C19" s="49" t="s">
        <v>3430</v>
      </c>
      <c r="D19" s="49" t="s">
        <v>3431</v>
      </c>
      <c r="E19" s="148" t="s">
        <v>3432</v>
      </c>
      <c r="F19" s="11">
        <v>60</v>
      </c>
      <c r="G19" s="3">
        <v>0.5</v>
      </c>
      <c r="H19" s="4">
        <v>2</v>
      </c>
      <c r="I19" s="5" t="s">
        <v>3433</v>
      </c>
      <c r="J19" s="3">
        <v>0.5</v>
      </c>
      <c r="K19" s="4">
        <v>2</v>
      </c>
      <c r="L19" s="78" t="s">
        <v>3434</v>
      </c>
      <c r="M19" s="3"/>
      <c r="N19" s="4"/>
      <c r="O19" s="5"/>
      <c r="P19" s="3"/>
      <c r="Q19" s="4"/>
      <c r="R19" s="13"/>
      <c r="S19" s="309">
        <f>SUM(G19,J19,M19,P19)*15</f>
        <v>15</v>
      </c>
      <c r="T19" s="21">
        <f>SUM(H19,K19,N19,Q19)</f>
        <v>4</v>
      </c>
    </row>
    <row r="20" spans="1:20" ht="12.75" customHeight="1" thickBot="1" x14ac:dyDescent="0.3">
      <c r="A20" s="204" t="s">
        <v>3435</v>
      </c>
      <c r="B20" s="46" t="s">
        <v>3436</v>
      </c>
      <c r="C20" s="47" t="s">
        <v>3437</v>
      </c>
      <c r="D20" s="47" t="s">
        <v>3438</v>
      </c>
      <c r="E20" s="146" t="s">
        <v>3439</v>
      </c>
      <c r="F20" s="38">
        <v>45</v>
      </c>
      <c r="G20" s="39"/>
      <c r="H20" s="40"/>
      <c r="I20" s="42"/>
      <c r="J20" s="39"/>
      <c r="K20" s="40"/>
      <c r="L20" s="42"/>
      <c r="M20" s="39">
        <v>2</v>
      </c>
      <c r="N20" s="40">
        <v>2</v>
      </c>
      <c r="O20" s="42" t="s">
        <v>3440</v>
      </c>
      <c r="P20" s="39">
        <v>2</v>
      </c>
      <c r="Q20" s="40">
        <v>2</v>
      </c>
      <c r="R20" s="42" t="s">
        <v>3441</v>
      </c>
      <c r="S20" s="319">
        <f>SUM(G20,J20,M20,P20)*15</f>
        <v>60</v>
      </c>
      <c r="T20" s="43">
        <f>SUM(H20,K20,N20,Q20)</f>
        <v>4</v>
      </c>
    </row>
    <row r="21" spans="1:20" ht="12.75" customHeight="1" thickTop="1" thickBot="1" x14ac:dyDescent="0.3">
      <c r="A21" s="357" t="s">
        <v>3442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9"/>
    </row>
    <row r="22" spans="1:20" ht="12.75" customHeight="1" thickBot="1" x14ac:dyDescent="0.3">
      <c r="A22" s="136" t="s">
        <v>3443</v>
      </c>
      <c r="B22" s="137"/>
      <c r="C22" s="138"/>
      <c r="D22" s="138"/>
      <c r="E22" s="138"/>
      <c r="F22" s="139"/>
      <c r="G22" s="27"/>
      <c r="H22" s="28"/>
      <c r="I22" s="29"/>
      <c r="J22" s="27"/>
      <c r="K22" s="28">
        <v>3</v>
      </c>
      <c r="L22" s="92"/>
      <c r="M22" s="27"/>
      <c r="N22" s="28">
        <v>3</v>
      </c>
      <c r="O22" s="29"/>
      <c r="P22" s="27"/>
      <c r="Q22" s="28">
        <v>5</v>
      </c>
      <c r="R22" s="175"/>
      <c r="S22" s="303"/>
      <c r="T22" s="149">
        <f t="shared" ref="T22" si="2">SUM(H22,K22,N22,Q22)</f>
        <v>11</v>
      </c>
    </row>
    <row r="23" spans="1:20" ht="12.75" customHeight="1" thickTop="1" thickBot="1" x14ac:dyDescent="0.3">
      <c r="A23" s="161" t="s">
        <v>3444</v>
      </c>
      <c r="B23" s="153" t="s">
        <v>3445</v>
      </c>
      <c r="C23" s="154"/>
      <c r="D23" s="154"/>
      <c r="E23" s="154" t="s">
        <v>3446</v>
      </c>
      <c r="F23" s="155"/>
      <c r="G23" s="156"/>
      <c r="H23" s="157"/>
      <c r="I23" s="158"/>
      <c r="J23" s="156"/>
      <c r="K23" s="157"/>
      <c r="L23" s="158"/>
      <c r="M23" s="156">
        <v>0</v>
      </c>
      <c r="N23" s="157">
        <v>7</v>
      </c>
      <c r="O23" s="158" t="s">
        <v>3476</v>
      </c>
      <c r="P23" s="156">
        <v>0</v>
      </c>
      <c r="Q23" s="157">
        <v>8</v>
      </c>
      <c r="R23" s="159" t="s">
        <v>3476</v>
      </c>
      <c r="S23" s="304">
        <f t="shared" ref="S23" si="3">SUM(G23,J23,M23,P23)*15</f>
        <v>0</v>
      </c>
      <c r="T23" s="160">
        <f>SUM(H23,K23,N23,Q23)</f>
        <v>15</v>
      </c>
    </row>
    <row r="24" spans="1:20" ht="12.75" customHeight="1" thickTop="1" thickBot="1" x14ac:dyDescent="0.25">
      <c r="A24" s="392" t="s">
        <v>3447</v>
      </c>
      <c r="B24" s="393"/>
      <c r="C24" s="393"/>
      <c r="D24" s="393"/>
      <c r="E24" s="393"/>
      <c r="F24" s="394"/>
      <c r="G24" s="320">
        <f>SUM(G8:G23)</f>
        <v>17.5</v>
      </c>
      <c r="H24" s="66">
        <f t="shared" ref="H24:T24" si="4">SUM(H8:H23)</f>
        <v>29</v>
      </c>
      <c r="I24" s="68"/>
      <c r="J24" s="325">
        <f t="shared" si="4"/>
        <v>17.5</v>
      </c>
      <c r="K24" s="66">
        <f t="shared" si="4"/>
        <v>31</v>
      </c>
      <c r="L24" s="150"/>
      <c r="M24" s="320">
        <f t="shared" si="4"/>
        <v>10.5</v>
      </c>
      <c r="N24" s="66">
        <f t="shared" si="4"/>
        <v>30</v>
      </c>
      <c r="O24" s="150"/>
      <c r="P24" s="320">
        <f t="shared" si="4"/>
        <v>10</v>
      </c>
      <c r="Q24" s="66">
        <f t="shared" si="4"/>
        <v>30</v>
      </c>
      <c r="R24" s="150"/>
      <c r="S24" s="70">
        <f t="shared" si="4"/>
        <v>832.5</v>
      </c>
      <c r="T24" s="25">
        <f t="shared" si="4"/>
        <v>120</v>
      </c>
    </row>
    <row r="25" spans="1:20" ht="12" customHeight="1" thickTop="1" x14ac:dyDescent="0.2"/>
    <row r="26" spans="1:20" ht="12" customHeight="1" x14ac:dyDescent="0.2">
      <c r="A26" s="1" t="s">
        <v>102</v>
      </c>
      <c r="S26" s="1"/>
    </row>
    <row r="27" spans="1:20" ht="12" customHeight="1" x14ac:dyDescent="0.2">
      <c r="A27" s="229" t="s">
        <v>3448</v>
      </c>
      <c r="S27" s="1"/>
    </row>
    <row r="28" spans="1:20" ht="12" customHeight="1" x14ac:dyDescent="0.2">
      <c r="A28" s="1" t="s">
        <v>103</v>
      </c>
      <c r="S28" s="1"/>
    </row>
    <row r="29" spans="1:20" ht="12" customHeight="1" x14ac:dyDescent="0.2">
      <c r="S29" s="1"/>
      <c r="T29" s="117"/>
    </row>
    <row r="30" spans="1:20" ht="12" customHeight="1" x14ac:dyDescent="0.2">
      <c r="A30" s="174" t="s">
        <v>104</v>
      </c>
      <c r="S30" s="1"/>
      <c r="T30" s="117"/>
    </row>
    <row r="31" spans="1:20" ht="12" customHeight="1" x14ac:dyDescent="0.2">
      <c r="A31" s="116" t="s">
        <v>105</v>
      </c>
      <c r="F31" s="229" t="s">
        <v>3449</v>
      </c>
      <c r="G31" s="116"/>
      <c r="K31" s="1" t="s">
        <v>107</v>
      </c>
      <c r="M31" s="116"/>
      <c r="N31" s="116"/>
      <c r="P31" s="116" t="s">
        <v>108</v>
      </c>
      <c r="R31" s="116"/>
      <c r="S31" s="1"/>
    </row>
    <row r="32" spans="1:20" ht="12" customHeight="1" x14ac:dyDescent="0.2">
      <c r="A32" s="116" t="s">
        <v>109</v>
      </c>
      <c r="F32" s="1" t="s">
        <v>110</v>
      </c>
      <c r="G32" s="116"/>
      <c r="K32" s="1" t="s">
        <v>111</v>
      </c>
      <c r="M32" s="116"/>
      <c r="N32" s="116"/>
      <c r="P32" s="116" t="s">
        <v>112</v>
      </c>
      <c r="R32" s="116"/>
      <c r="S32" s="1"/>
    </row>
    <row r="33" spans="1:19" ht="12" customHeight="1" x14ac:dyDescent="0.2">
      <c r="A33" s="1" t="s">
        <v>113</v>
      </c>
      <c r="F33" s="1" t="s">
        <v>114</v>
      </c>
      <c r="K33" s="1" t="s">
        <v>115</v>
      </c>
      <c r="P33" s="1" t="s">
        <v>116</v>
      </c>
      <c r="S33" s="1"/>
    </row>
    <row r="34" spans="1:19" ht="12" customHeight="1" x14ac:dyDescent="0.2">
      <c r="A34" s="1" t="s">
        <v>117</v>
      </c>
      <c r="K34" s="1" t="s">
        <v>118</v>
      </c>
      <c r="S34" s="1"/>
    </row>
    <row r="35" spans="1:19" ht="12" customHeight="1" x14ac:dyDescent="0.2">
      <c r="A35" s="1" t="s">
        <v>119</v>
      </c>
      <c r="K35" s="1" t="s">
        <v>120</v>
      </c>
      <c r="S35" s="1"/>
    </row>
    <row r="36" spans="1:19" ht="12" customHeight="1" x14ac:dyDescent="0.2">
      <c r="S36" s="1"/>
    </row>
    <row r="37" spans="1:19" ht="12" customHeight="1" x14ac:dyDescent="0.2">
      <c r="A37" s="174" t="s">
        <v>121</v>
      </c>
    </row>
    <row r="38" spans="1:19" ht="12" customHeight="1" x14ac:dyDescent="0.2">
      <c r="A38" s="1" t="s">
        <v>122</v>
      </c>
      <c r="S38" s="1"/>
    </row>
    <row r="39" spans="1:19" ht="12" customHeight="1" x14ac:dyDescent="0.2">
      <c r="A39" s="1" t="s">
        <v>123</v>
      </c>
      <c r="S39" s="1"/>
    </row>
    <row r="40" spans="1:19" ht="12" customHeight="1" x14ac:dyDescent="0.2">
      <c r="A40" s="229" t="s">
        <v>3450</v>
      </c>
      <c r="S40" s="1"/>
    </row>
    <row r="41" spans="1:19" ht="12" customHeight="1" x14ac:dyDescent="0.2">
      <c r="A41" s="1" t="s">
        <v>124</v>
      </c>
      <c r="S41" s="1"/>
    </row>
    <row r="42" spans="1:19" ht="12" customHeight="1" x14ac:dyDescent="0.2"/>
  </sheetData>
  <mergeCells count="21"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N12" sqref="N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274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275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2.6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276</v>
      </c>
      <c r="B4" s="373"/>
      <c r="C4" s="373"/>
      <c r="D4" s="373"/>
      <c r="E4" s="373"/>
      <c r="F4" s="374"/>
      <c r="G4" s="369" t="s">
        <v>277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278</v>
      </c>
      <c r="B5" s="377" t="s">
        <v>279</v>
      </c>
      <c r="C5" s="379" t="s">
        <v>280</v>
      </c>
      <c r="D5" s="379" t="s">
        <v>281</v>
      </c>
      <c r="E5" s="379" t="s">
        <v>282</v>
      </c>
      <c r="F5" s="367" t="s">
        <v>283</v>
      </c>
      <c r="G5" s="369" t="s">
        <v>284</v>
      </c>
      <c r="H5" s="370"/>
      <c r="I5" s="371"/>
      <c r="J5" s="369" t="s">
        <v>285</v>
      </c>
      <c r="K5" s="370"/>
      <c r="L5" s="371"/>
      <c r="M5" s="369" t="s">
        <v>286</v>
      </c>
      <c r="N5" s="370"/>
      <c r="O5" s="371"/>
      <c r="P5" s="372" t="s">
        <v>287</v>
      </c>
      <c r="Q5" s="373"/>
      <c r="R5" s="374"/>
      <c r="S5" s="360" t="s">
        <v>288</v>
      </c>
      <c r="T5" s="362" t="s">
        <v>289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290</v>
      </c>
      <c r="H6" s="19" t="s">
        <v>291</v>
      </c>
      <c r="I6" s="173" t="s">
        <v>292</v>
      </c>
      <c r="J6" s="2" t="s">
        <v>293</v>
      </c>
      <c r="K6" s="19" t="s">
        <v>294</v>
      </c>
      <c r="L6" s="173" t="s">
        <v>295</v>
      </c>
      <c r="M6" s="2" t="s">
        <v>296</v>
      </c>
      <c r="N6" s="19" t="s">
        <v>297</v>
      </c>
      <c r="O6" s="173" t="s">
        <v>298</v>
      </c>
      <c r="P6" s="2" t="s">
        <v>299</v>
      </c>
      <c r="Q6" s="19" t="s">
        <v>300</v>
      </c>
      <c r="R6" s="20" t="s">
        <v>301</v>
      </c>
      <c r="S6" s="361"/>
      <c r="T6" s="363"/>
    </row>
    <row r="7" spans="1:20" ht="13.5" customHeight="1" thickTop="1" thickBot="1" x14ac:dyDescent="0.3">
      <c r="A7" s="364" t="s">
        <v>302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2" t="s">
        <v>303</v>
      </c>
      <c r="B8" s="44" t="s">
        <v>304</v>
      </c>
      <c r="C8" s="45" t="s">
        <v>305</v>
      </c>
      <c r="D8" s="45" t="s">
        <v>306</v>
      </c>
      <c r="E8" s="45" t="s">
        <v>307</v>
      </c>
      <c r="F8" s="10">
        <v>60</v>
      </c>
      <c r="G8" s="61">
        <v>2</v>
      </c>
      <c r="H8" s="62">
        <v>9</v>
      </c>
      <c r="I8" s="63" t="s">
        <v>308</v>
      </c>
      <c r="J8" s="61">
        <v>2</v>
      </c>
      <c r="K8" s="62">
        <v>9</v>
      </c>
      <c r="L8" s="63" t="s">
        <v>309</v>
      </c>
      <c r="M8" s="61">
        <v>2</v>
      </c>
      <c r="N8" s="62">
        <v>9</v>
      </c>
      <c r="O8" s="63" t="s">
        <v>310</v>
      </c>
      <c r="P8" s="61">
        <v>2</v>
      </c>
      <c r="Q8" s="62">
        <v>9</v>
      </c>
      <c r="R8" s="63" t="s">
        <v>311</v>
      </c>
      <c r="S8" s="311">
        <f t="shared" ref="S8:S12" si="0">SUM(G8,J8,M8,P8)*15</f>
        <v>120</v>
      </c>
      <c r="T8" s="60">
        <f t="shared" ref="T8:T12" si="1">SUM(H8,K8,N8,Q8)</f>
        <v>36</v>
      </c>
    </row>
    <row r="9" spans="1:20" ht="13.5" customHeight="1" x14ac:dyDescent="0.25">
      <c r="A9" s="98" t="s">
        <v>312</v>
      </c>
      <c r="B9" s="48" t="s">
        <v>313</v>
      </c>
      <c r="C9" s="49" t="s">
        <v>314</v>
      </c>
      <c r="D9" s="49" t="s">
        <v>315</v>
      </c>
      <c r="E9" s="49" t="s">
        <v>316</v>
      </c>
      <c r="F9" s="11">
        <v>60</v>
      </c>
      <c r="G9" s="3">
        <v>0.5</v>
      </c>
      <c r="H9" s="4">
        <v>2</v>
      </c>
      <c r="I9" s="5" t="s">
        <v>317</v>
      </c>
      <c r="J9" s="3">
        <v>0.5</v>
      </c>
      <c r="K9" s="4">
        <v>2</v>
      </c>
      <c r="L9" s="5" t="s">
        <v>318</v>
      </c>
      <c r="M9" s="3">
        <v>0.5</v>
      </c>
      <c r="N9" s="4">
        <v>2</v>
      </c>
      <c r="O9" s="5" t="s">
        <v>319</v>
      </c>
      <c r="P9" s="3">
        <v>0.5</v>
      </c>
      <c r="Q9" s="4">
        <v>2</v>
      </c>
      <c r="R9" s="5" t="s">
        <v>320</v>
      </c>
      <c r="S9" s="308">
        <f t="shared" si="0"/>
        <v>30</v>
      </c>
      <c r="T9" s="21">
        <f t="shared" si="1"/>
        <v>8</v>
      </c>
    </row>
    <row r="10" spans="1:20" ht="13.5" customHeight="1" x14ac:dyDescent="0.25">
      <c r="A10" s="98" t="s">
        <v>321</v>
      </c>
      <c r="B10" s="48" t="s">
        <v>322</v>
      </c>
      <c r="C10" s="49"/>
      <c r="D10" s="49" t="s">
        <v>323</v>
      </c>
      <c r="E10" s="49" t="s">
        <v>324</v>
      </c>
      <c r="F10" s="11">
        <v>60</v>
      </c>
      <c r="G10" s="3">
        <v>1</v>
      </c>
      <c r="H10" s="4">
        <v>2</v>
      </c>
      <c r="I10" s="5" t="s">
        <v>325</v>
      </c>
      <c r="J10" s="3">
        <v>1</v>
      </c>
      <c r="K10" s="4">
        <v>2</v>
      </c>
      <c r="L10" s="13" t="s">
        <v>326</v>
      </c>
      <c r="M10" s="3">
        <v>1</v>
      </c>
      <c r="N10" s="4">
        <v>2</v>
      </c>
      <c r="O10" s="5" t="s">
        <v>327</v>
      </c>
      <c r="P10" s="3">
        <v>1</v>
      </c>
      <c r="Q10" s="4">
        <v>2</v>
      </c>
      <c r="R10" s="13" t="s">
        <v>328</v>
      </c>
      <c r="S10" s="308">
        <f t="shared" si="0"/>
        <v>60</v>
      </c>
      <c r="T10" s="21">
        <f t="shared" si="1"/>
        <v>8</v>
      </c>
    </row>
    <row r="11" spans="1:20" ht="13.5" customHeight="1" x14ac:dyDescent="0.25">
      <c r="A11" s="72" t="s">
        <v>329</v>
      </c>
      <c r="B11" s="48" t="s">
        <v>330</v>
      </c>
      <c r="C11" s="49"/>
      <c r="D11" s="49" t="s">
        <v>331</v>
      </c>
      <c r="E11" s="49" t="s">
        <v>332</v>
      </c>
      <c r="F11" s="11">
        <v>60</v>
      </c>
      <c r="G11" s="3">
        <v>1</v>
      </c>
      <c r="H11" s="4">
        <v>3</v>
      </c>
      <c r="I11" s="5" t="s">
        <v>333</v>
      </c>
      <c r="J11" s="3">
        <v>1</v>
      </c>
      <c r="K11" s="4">
        <v>3</v>
      </c>
      <c r="L11" s="78" t="s">
        <v>334</v>
      </c>
      <c r="M11" s="3">
        <v>1</v>
      </c>
      <c r="N11" s="4">
        <v>3</v>
      </c>
      <c r="O11" s="5" t="s">
        <v>335</v>
      </c>
      <c r="P11" s="3">
        <v>1</v>
      </c>
      <c r="Q11" s="4">
        <v>3</v>
      </c>
      <c r="R11" s="78" t="s">
        <v>336</v>
      </c>
      <c r="S11" s="308">
        <f t="shared" si="0"/>
        <v>60</v>
      </c>
      <c r="T11" s="21">
        <f t="shared" si="1"/>
        <v>12</v>
      </c>
    </row>
    <row r="12" spans="1:20" ht="13.5" customHeight="1" x14ac:dyDescent="0.25">
      <c r="A12" s="135" t="s">
        <v>337</v>
      </c>
      <c r="B12" s="81" t="s">
        <v>338</v>
      </c>
      <c r="C12" s="82" t="s">
        <v>339</v>
      </c>
      <c r="D12" s="82" t="s">
        <v>340</v>
      </c>
      <c r="E12" s="82" t="s">
        <v>341</v>
      </c>
      <c r="F12" s="83">
        <v>45</v>
      </c>
      <c r="G12" s="104">
        <v>2</v>
      </c>
      <c r="H12" s="105">
        <v>2</v>
      </c>
      <c r="I12" s="107" t="s">
        <v>342</v>
      </c>
      <c r="J12" s="104">
        <v>2</v>
      </c>
      <c r="K12" s="105">
        <v>2</v>
      </c>
      <c r="L12" s="107" t="s">
        <v>343</v>
      </c>
      <c r="M12" s="104"/>
      <c r="N12" s="105"/>
      <c r="O12" s="107"/>
      <c r="P12" s="104"/>
      <c r="Q12" s="105"/>
      <c r="R12" s="107"/>
      <c r="S12" s="302">
        <f t="shared" si="0"/>
        <v>60</v>
      </c>
      <c r="T12" s="85">
        <f t="shared" si="1"/>
        <v>4</v>
      </c>
    </row>
    <row r="13" spans="1:20" ht="13.5" customHeight="1" thickBot="1" x14ac:dyDescent="0.3">
      <c r="A13" s="94" t="s">
        <v>344</v>
      </c>
      <c r="B13" s="57" t="s">
        <v>345</v>
      </c>
      <c r="C13" s="58" t="s">
        <v>346</v>
      </c>
      <c r="D13" s="58" t="s">
        <v>347</v>
      </c>
      <c r="E13" s="58" t="s">
        <v>348</v>
      </c>
      <c r="F13" s="12">
        <v>60</v>
      </c>
      <c r="G13" s="14">
        <v>0.5</v>
      </c>
      <c r="H13" s="15">
        <v>2</v>
      </c>
      <c r="I13" s="12" t="s">
        <v>349</v>
      </c>
      <c r="J13" s="14">
        <v>0.5</v>
      </c>
      <c r="K13" s="15">
        <v>2</v>
      </c>
      <c r="L13" s="12" t="s">
        <v>350</v>
      </c>
      <c r="M13" s="14"/>
      <c r="N13" s="15"/>
      <c r="O13" s="32"/>
      <c r="P13" s="14"/>
      <c r="Q13" s="15"/>
      <c r="R13" s="84"/>
      <c r="S13" s="312">
        <f>SUM(G13,J13,M13,P13)*15</f>
        <v>15</v>
      </c>
      <c r="T13" s="22">
        <f>SUM(H13,K13,N13,Q13)</f>
        <v>4</v>
      </c>
    </row>
    <row r="14" spans="1:20" ht="13.5" customHeight="1" x14ac:dyDescent="0.25">
      <c r="A14" s="118" t="s">
        <v>351</v>
      </c>
      <c r="B14" s="87" t="s">
        <v>352</v>
      </c>
      <c r="C14" s="88"/>
      <c r="D14" s="88" t="s">
        <v>353</v>
      </c>
      <c r="E14" s="88" t="s">
        <v>354</v>
      </c>
      <c r="F14" s="89">
        <v>45</v>
      </c>
      <c r="G14" s="170">
        <v>2</v>
      </c>
      <c r="H14" s="171">
        <v>3</v>
      </c>
      <c r="I14" s="71" t="s">
        <v>355</v>
      </c>
      <c r="J14" s="170">
        <v>2</v>
      </c>
      <c r="K14" s="171">
        <v>3</v>
      </c>
      <c r="L14" s="71" t="s">
        <v>356</v>
      </c>
      <c r="M14" s="170"/>
      <c r="N14" s="171"/>
      <c r="O14" s="71"/>
      <c r="P14" s="170"/>
      <c r="Q14" s="171"/>
      <c r="R14" s="71"/>
      <c r="S14" s="300">
        <f t="shared" ref="S14:S15" si="2">SUM(G14,J14,M14,P14)*15</f>
        <v>60</v>
      </c>
      <c r="T14" s="93">
        <f t="shared" ref="T14:T15" si="3">SUM(H14,K14,N14,Q14)</f>
        <v>6</v>
      </c>
    </row>
    <row r="15" spans="1:20" ht="13.5" customHeight="1" x14ac:dyDescent="0.25">
      <c r="A15" s="72" t="s">
        <v>357</v>
      </c>
      <c r="B15" s="73" t="s">
        <v>358</v>
      </c>
      <c r="C15" s="74" t="s">
        <v>359</v>
      </c>
      <c r="D15" s="74" t="s">
        <v>360</v>
      </c>
      <c r="E15" s="74" t="s">
        <v>361</v>
      </c>
      <c r="F15" s="75">
        <v>45</v>
      </c>
      <c r="G15" s="76">
        <v>2</v>
      </c>
      <c r="H15" s="77">
        <v>2</v>
      </c>
      <c r="I15" s="78" t="s">
        <v>362</v>
      </c>
      <c r="J15" s="76">
        <v>2</v>
      </c>
      <c r="K15" s="77">
        <v>2</v>
      </c>
      <c r="L15" s="78" t="s">
        <v>363</v>
      </c>
      <c r="M15" s="76"/>
      <c r="N15" s="77"/>
      <c r="O15" s="78"/>
      <c r="P15" s="76"/>
      <c r="Q15" s="77"/>
      <c r="R15" s="78"/>
      <c r="S15" s="301">
        <f t="shared" si="2"/>
        <v>60</v>
      </c>
      <c r="T15" s="80">
        <f t="shared" si="3"/>
        <v>4</v>
      </c>
    </row>
    <row r="16" spans="1:20" ht="13.5" customHeight="1" thickBot="1" x14ac:dyDescent="0.3">
      <c r="A16" s="135" t="s">
        <v>364</v>
      </c>
      <c r="B16" s="81" t="s">
        <v>365</v>
      </c>
      <c r="C16" s="82" t="s">
        <v>366</v>
      </c>
      <c r="D16" s="82" t="s">
        <v>367</v>
      </c>
      <c r="E16" s="82" t="s">
        <v>368</v>
      </c>
      <c r="F16" s="83">
        <v>45</v>
      </c>
      <c r="G16" s="104"/>
      <c r="H16" s="105"/>
      <c r="I16" s="107"/>
      <c r="J16" s="104"/>
      <c r="K16" s="105"/>
      <c r="L16" s="107"/>
      <c r="M16" s="104">
        <v>2</v>
      </c>
      <c r="N16" s="105">
        <v>2</v>
      </c>
      <c r="O16" s="107" t="s">
        <v>369</v>
      </c>
      <c r="P16" s="104">
        <v>2</v>
      </c>
      <c r="Q16" s="105">
        <v>2</v>
      </c>
      <c r="R16" s="107" t="s">
        <v>370</v>
      </c>
      <c r="S16" s="302">
        <f>SUM(G16,J16,M16,P16)*15</f>
        <v>60</v>
      </c>
      <c r="T16" s="85">
        <f>SUM(H16,K16,N16,Q16)</f>
        <v>4</v>
      </c>
    </row>
    <row r="17" spans="1:20" ht="13.5" customHeight="1" thickTop="1" thickBot="1" x14ac:dyDescent="0.3">
      <c r="A17" s="357" t="s">
        <v>371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3">
      <c r="A18" s="136" t="s">
        <v>372</v>
      </c>
      <c r="B18" s="137"/>
      <c r="C18" s="138"/>
      <c r="D18" s="138"/>
      <c r="E18" s="138"/>
      <c r="F18" s="139"/>
      <c r="G18" s="27"/>
      <c r="H18" s="28">
        <v>5</v>
      </c>
      <c r="I18" s="29"/>
      <c r="J18" s="27"/>
      <c r="K18" s="28">
        <v>5</v>
      </c>
      <c r="L18" s="92"/>
      <c r="M18" s="27"/>
      <c r="N18" s="28">
        <v>5</v>
      </c>
      <c r="O18" s="29"/>
      <c r="P18" s="27"/>
      <c r="Q18" s="28">
        <v>4</v>
      </c>
      <c r="R18" s="175"/>
      <c r="S18" s="303"/>
      <c r="T18" s="149">
        <f t="shared" ref="T18" si="4">SUM(H18,K18,N18,Q18)</f>
        <v>19</v>
      </c>
    </row>
    <row r="19" spans="1:20" ht="13.5" customHeight="1" thickTop="1" thickBot="1" x14ac:dyDescent="0.3">
      <c r="A19" s="161" t="s">
        <v>373</v>
      </c>
      <c r="B19" s="153" t="s">
        <v>374</v>
      </c>
      <c r="C19" s="154"/>
      <c r="D19" s="154"/>
      <c r="E19" s="154" t="s">
        <v>375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376</v>
      </c>
      <c r="B20" s="393"/>
      <c r="C20" s="393"/>
      <c r="D20" s="393"/>
      <c r="E20" s="393"/>
      <c r="F20" s="394"/>
      <c r="G20" s="305">
        <f t="shared" ref="G20:T20" si="6">SUM(G8:G19)</f>
        <v>11</v>
      </c>
      <c r="H20" s="23">
        <f t="shared" si="6"/>
        <v>30</v>
      </c>
      <c r="I20" s="24"/>
      <c r="J20" s="305">
        <f t="shared" si="6"/>
        <v>11</v>
      </c>
      <c r="K20" s="23">
        <f t="shared" si="6"/>
        <v>30</v>
      </c>
      <c r="L20" s="24"/>
      <c r="M20" s="305">
        <f t="shared" si="6"/>
        <v>6.5</v>
      </c>
      <c r="N20" s="23">
        <f t="shared" si="6"/>
        <v>30</v>
      </c>
      <c r="O20" s="24"/>
      <c r="P20" s="305">
        <f t="shared" si="6"/>
        <v>6.5</v>
      </c>
      <c r="Q20" s="23">
        <f t="shared" si="6"/>
        <v>30</v>
      </c>
      <c r="R20" s="24"/>
      <c r="S20" s="306">
        <f t="shared" si="6"/>
        <v>525</v>
      </c>
      <c r="T20" s="25">
        <f t="shared" si="6"/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1">
    <mergeCell ref="A1:T1"/>
    <mergeCell ref="A2:T2"/>
    <mergeCell ref="G5:I5"/>
    <mergeCell ref="J5:L5"/>
    <mergeCell ref="M5:O5"/>
    <mergeCell ref="P5:R5"/>
    <mergeCell ref="S5:S6"/>
    <mergeCell ref="A3:T3"/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377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378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379</v>
      </c>
      <c r="B4" s="373"/>
      <c r="C4" s="373"/>
      <c r="D4" s="373"/>
      <c r="E4" s="373"/>
      <c r="F4" s="374"/>
      <c r="G4" s="369" t="s">
        <v>380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381</v>
      </c>
      <c r="B5" s="377" t="s">
        <v>382</v>
      </c>
      <c r="C5" s="379" t="s">
        <v>383</v>
      </c>
      <c r="D5" s="379" t="s">
        <v>384</v>
      </c>
      <c r="E5" s="379" t="s">
        <v>385</v>
      </c>
      <c r="F5" s="367" t="s">
        <v>386</v>
      </c>
      <c r="G5" s="369" t="s">
        <v>387</v>
      </c>
      <c r="H5" s="370"/>
      <c r="I5" s="371"/>
      <c r="J5" s="369" t="s">
        <v>388</v>
      </c>
      <c r="K5" s="370"/>
      <c r="L5" s="371"/>
      <c r="M5" s="369" t="s">
        <v>389</v>
      </c>
      <c r="N5" s="370"/>
      <c r="O5" s="371"/>
      <c r="P5" s="372" t="s">
        <v>390</v>
      </c>
      <c r="Q5" s="373"/>
      <c r="R5" s="374"/>
      <c r="S5" s="360" t="s">
        <v>391</v>
      </c>
      <c r="T5" s="362" t="s">
        <v>392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393</v>
      </c>
      <c r="H6" s="19" t="s">
        <v>394</v>
      </c>
      <c r="I6" s="173" t="s">
        <v>395</v>
      </c>
      <c r="J6" s="2" t="s">
        <v>396</v>
      </c>
      <c r="K6" s="19" t="s">
        <v>397</v>
      </c>
      <c r="L6" s="173" t="s">
        <v>398</v>
      </c>
      <c r="M6" s="2" t="s">
        <v>399</v>
      </c>
      <c r="N6" s="19" t="s">
        <v>400</v>
      </c>
      <c r="O6" s="173" t="s">
        <v>401</v>
      </c>
      <c r="P6" s="2" t="s">
        <v>402</v>
      </c>
      <c r="Q6" s="19" t="s">
        <v>403</v>
      </c>
      <c r="R6" s="20" t="s">
        <v>404</v>
      </c>
      <c r="S6" s="361"/>
      <c r="T6" s="363"/>
    </row>
    <row r="7" spans="1:20" ht="13.5" customHeight="1" thickTop="1" thickBot="1" x14ac:dyDescent="0.3">
      <c r="A7" s="364" t="s">
        <v>405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406</v>
      </c>
      <c r="B8" s="48" t="s">
        <v>407</v>
      </c>
      <c r="C8" s="49" t="s">
        <v>408</v>
      </c>
      <c r="D8" s="49" t="s">
        <v>409</v>
      </c>
      <c r="E8" s="49" t="s">
        <v>410</v>
      </c>
      <c r="F8" s="11">
        <v>60</v>
      </c>
      <c r="G8" s="27">
        <v>2</v>
      </c>
      <c r="H8" s="28">
        <v>9</v>
      </c>
      <c r="I8" s="17" t="s">
        <v>411</v>
      </c>
      <c r="J8" s="27">
        <v>2</v>
      </c>
      <c r="K8" s="28">
        <v>9</v>
      </c>
      <c r="L8" s="17" t="s">
        <v>412</v>
      </c>
      <c r="M8" s="27">
        <v>2</v>
      </c>
      <c r="N8" s="28">
        <v>9</v>
      </c>
      <c r="O8" s="17" t="s">
        <v>413</v>
      </c>
      <c r="P8" s="27">
        <v>2</v>
      </c>
      <c r="Q8" s="28">
        <v>9</v>
      </c>
      <c r="R8" s="17" t="s">
        <v>414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98" t="s">
        <v>415</v>
      </c>
      <c r="B9" s="73" t="s">
        <v>416</v>
      </c>
      <c r="C9" s="74" t="s">
        <v>417</v>
      </c>
      <c r="D9" s="74" t="s">
        <v>418</v>
      </c>
      <c r="E9" s="74" t="s">
        <v>419</v>
      </c>
      <c r="F9" s="75">
        <v>60</v>
      </c>
      <c r="G9" s="76">
        <v>1</v>
      </c>
      <c r="H9" s="77">
        <v>3</v>
      </c>
      <c r="I9" s="99" t="s">
        <v>420</v>
      </c>
      <c r="J9" s="76">
        <v>1</v>
      </c>
      <c r="K9" s="77">
        <v>3</v>
      </c>
      <c r="L9" s="78" t="s">
        <v>421</v>
      </c>
      <c r="M9" s="76"/>
      <c r="N9" s="77"/>
      <c r="O9" s="99"/>
      <c r="P9" s="76"/>
      <c r="Q9" s="77"/>
      <c r="R9" s="78"/>
      <c r="S9" s="298">
        <f t="shared" ref="S9:S14" si="0">SUM(G9,J9,M9,P9)*15</f>
        <v>30</v>
      </c>
      <c r="T9" s="97">
        <f>SUM(H9,K9,N9,Q9)</f>
        <v>6</v>
      </c>
    </row>
    <row r="10" spans="1:20" ht="13.5" customHeight="1" x14ac:dyDescent="0.25">
      <c r="A10" s="98" t="s">
        <v>422</v>
      </c>
      <c r="B10" s="73" t="s">
        <v>423</v>
      </c>
      <c r="C10" s="74" t="s">
        <v>424</v>
      </c>
      <c r="D10" s="74" t="s">
        <v>425</v>
      </c>
      <c r="E10" s="74" t="s">
        <v>426</v>
      </c>
      <c r="F10" s="75">
        <v>60</v>
      </c>
      <c r="G10" s="76">
        <v>1</v>
      </c>
      <c r="H10" s="77">
        <v>3</v>
      </c>
      <c r="I10" s="99" t="s">
        <v>427</v>
      </c>
      <c r="J10" s="76">
        <v>1</v>
      </c>
      <c r="K10" s="77">
        <v>3</v>
      </c>
      <c r="L10" s="78" t="s">
        <v>428</v>
      </c>
      <c r="M10" s="76">
        <v>1</v>
      </c>
      <c r="N10" s="77">
        <v>3</v>
      </c>
      <c r="O10" s="99" t="s">
        <v>429</v>
      </c>
      <c r="P10" s="76">
        <v>1</v>
      </c>
      <c r="Q10" s="77">
        <v>3</v>
      </c>
      <c r="R10" s="78" t="s">
        <v>430</v>
      </c>
      <c r="S10" s="298">
        <f t="shared" si="0"/>
        <v>60</v>
      </c>
      <c r="T10" s="97">
        <f t="shared" ref="T10:T14" si="1">SUM(H10,K10,N10,Q10)</f>
        <v>12</v>
      </c>
    </row>
    <row r="11" spans="1:20" ht="13.5" customHeight="1" x14ac:dyDescent="0.25">
      <c r="A11" s="72" t="s">
        <v>431</v>
      </c>
      <c r="B11" s="329" t="s">
        <v>3505</v>
      </c>
      <c r="C11" s="49" t="s">
        <v>432</v>
      </c>
      <c r="D11" s="49" t="s">
        <v>433</v>
      </c>
      <c r="E11" s="49" t="s">
        <v>434</v>
      </c>
      <c r="F11" s="11">
        <v>60</v>
      </c>
      <c r="G11" s="3">
        <v>1</v>
      </c>
      <c r="H11" s="4">
        <v>3</v>
      </c>
      <c r="I11" s="5" t="s">
        <v>435</v>
      </c>
      <c r="J11" s="3">
        <v>1</v>
      </c>
      <c r="K11" s="4">
        <v>3</v>
      </c>
      <c r="L11" s="13" t="s">
        <v>436</v>
      </c>
      <c r="M11" s="3">
        <v>1</v>
      </c>
      <c r="N11" s="4">
        <v>3</v>
      </c>
      <c r="O11" s="5" t="s">
        <v>437</v>
      </c>
      <c r="P11" s="3">
        <v>1</v>
      </c>
      <c r="Q11" s="4">
        <v>3</v>
      </c>
      <c r="R11" s="5" t="s">
        <v>438</v>
      </c>
      <c r="S11" s="308">
        <f t="shared" si="0"/>
        <v>60</v>
      </c>
      <c r="T11" s="21">
        <f t="shared" si="1"/>
        <v>12</v>
      </c>
    </row>
    <row r="12" spans="1:20" ht="13.5" customHeight="1" thickBot="1" x14ac:dyDescent="0.3">
      <c r="A12" s="94" t="s">
        <v>439</v>
      </c>
      <c r="B12" s="331" t="s">
        <v>3504</v>
      </c>
      <c r="C12" s="58" t="s">
        <v>440</v>
      </c>
      <c r="D12" s="58" t="s">
        <v>441</v>
      </c>
      <c r="E12" s="58" t="s">
        <v>442</v>
      </c>
      <c r="F12" s="12">
        <v>60</v>
      </c>
      <c r="G12" s="14">
        <v>1</v>
      </c>
      <c r="H12" s="15">
        <v>3</v>
      </c>
      <c r="I12" s="32" t="s">
        <v>443</v>
      </c>
      <c r="J12" s="14">
        <v>1</v>
      </c>
      <c r="K12" s="15">
        <v>3</v>
      </c>
      <c r="L12" s="84" t="s">
        <v>444</v>
      </c>
      <c r="M12" s="14"/>
      <c r="N12" s="15"/>
      <c r="O12" s="32"/>
      <c r="P12" s="14"/>
      <c r="Q12" s="15"/>
      <c r="R12" s="84"/>
      <c r="S12" s="312">
        <f>SUM(G12,J12,M12,P12)*15</f>
        <v>30</v>
      </c>
      <c r="T12" s="22">
        <f>SUM(H12,K12,N12,Q12)</f>
        <v>6</v>
      </c>
    </row>
    <row r="13" spans="1:20" ht="13.5" customHeight="1" x14ac:dyDescent="0.25">
      <c r="A13" s="118" t="s">
        <v>445</v>
      </c>
      <c r="B13" s="87" t="s">
        <v>446</v>
      </c>
      <c r="C13" s="88"/>
      <c r="D13" s="88" t="s">
        <v>447</v>
      </c>
      <c r="E13" s="88" t="s">
        <v>448</v>
      </c>
      <c r="F13" s="89">
        <v>45</v>
      </c>
      <c r="G13" s="170">
        <v>2</v>
      </c>
      <c r="H13" s="171">
        <v>3</v>
      </c>
      <c r="I13" s="71" t="s">
        <v>449</v>
      </c>
      <c r="J13" s="170">
        <v>2</v>
      </c>
      <c r="K13" s="171">
        <v>3</v>
      </c>
      <c r="L13" s="71" t="s">
        <v>450</v>
      </c>
      <c r="M13" s="170"/>
      <c r="N13" s="171"/>
      <c r="O13" s="71"/>
      <c r="P13" s="170"/>
      <c r="Q13" s="171"/>
      <c r="R13" s="71"/>
      <c r="S13" s="300">
        <f t="shared" si="0"/>
        <v>60</v>
      </c>
      <c r="T13" s="93">
        <f t="shared" si="1"/>
        <v>6</v>
      </c>
    </row>
    <row r="14" spans="1:20" ht="13.5" customHeight="1" x14ac:dyDescent="0.25">
      <c r="A14" s="72" t="s">
        <v>451</v>
      </c>
      <c r="B14" s="73" t="s">
        <v>452</v>
      </c>
      <c r="C14" s="74" t="s">
        <v>453</v>
      </c>
      <c r="D14" s="74" t="s">
        <v>454</v>
      </c>
      <c r="E14" s="74" t="s">
        <v>455</v>
      </c>
      <c r="F14" s="75">
        <v>45</v>
      </c>
      <c r="G14" s="76">
        <v>2</v>
      </c>
      <c r="H14" s="77">
        <v>2</v>
      </c>
      <c r="I14" s="78" t="s">
        <v>456</v>
      </c>
      <c r="J14" s="76">
        <v>2</v>
      </c>
      <c r="K14" s="77">
        <v>2</v>
      </c>
      <c r="L14" s="78" t="s">
        <v>457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35" t="s">
        <v>458</v>
      </c>
      <c r="B15" s="81" t="s">
        <v>459</v>
      </c>
      <c r="C15" s="82" t="s">
        <v>460</v>
      </c>
      <c r="D15" s="82" t="s">
        <v>461</v>
      </c>
      <c r="E15" s="82" t="s">
        <v>462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463</v>
      </c>
      <c r="P15" s="104">
        <v>2</v>
      </c>
      <c r="Q15" s="105">
        <v>2</v>
      </c>
      <c r="R15" s="107" t="s">
        <v>464</v>
      </c>
      <c r="S15" s="302">
        <f>SUM(G15,J15,M15,P15)*15</f>
        <v>60</v>
      </c>
      <c r="T15" s="85">
        <f>SUM(H15,K15,N15,Q15)</f>
        <v>4</v>
      </c>
    </row>
    <row r="16" spans="1:20" ht="13.5" customHeight="1" thickTop="1" thickBot="1" x14ac:dyDescent="0.3">
      <c r="A16" s="357" t="s">
        <v>465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466</v>
      </c>
      <c r="B17" s="137"/>
      <c r="C17" s="138"/>
      <c r="D17" s="138"/>
      <c r="E17" s="138"/>
      <c r="F17" s="139"/>
      <c r="G17" s="142"/>
      <c r="H17" s="143">
        <v>4</v>
      </c>
      <c r="I17" s="145"/>
      <c r="J17" s="142"/>
      <c r="K17" s="143">
        <v>4</v>
      </c>
      <c r="L17" s="31"/>
      <c r="M17" s="142"/>
      <c r="N17" s="143">
        <v>6</v>
      </c>
      <c r="O17" s="145"/>
      <c r="P17" s="142"/>
      <c r="Q17" s="143">
        <v>5</v>
      </c>
      <c r="R17" s="162"/>
      <c r="S17" s="303"/>
      <c r="T17" s="149">
        <f t="shared" ref="T17" si="2">SUM(H17,K17,N17,Q17)</f>
        <v>19</v>
      </c>
    </row>
    <row r="18" spans="1:20" ht="13.5" customHeight="1" thickTop="1" thickBot="1" x14ac:dyDescent="0.3">
      <c r="A18" s="161" t="s">
        <v>467</v>
      </c>
      <c r="B18" s="153" t="s">
        <v>468</v>
      </c>
      <c r="C18" s="163"/>
      <c r="D18" s="163"/>
      <c r="E18" s="163" t="s">
        <v>469</v>
      </c>
      <c r="F18" s="164"/>
      <c r="G18" s="165"/>
      <c r="H18" s="166"/>
      <c r="I18" s="167"/>
      <c r="J18" s="165"/>
      <c r="K18" s="166"/>
      <c r="L18" s="167"/>
      <c r="M18" s="165">
        <v>0</v>
      </c>
      <c r="N18" s="166">
        <v>7</v>
      </c>
      <c r="O18" s="167" t="s">
        <v>3476</v>
      </c>
      <c r="P18" s="165">
        <v>0</v>
      </c>
      <c r="Q18" s="166">
        <v>8</v>
      </c>
      <c r="R18" s="168" t="s">
        <v>3476</v>
      </c>
      <c r="S18" s="304">
        <f t="shared" ref="S18" si="3">SUM(G18,J18,M18,P18)*15</f>
        <v>0</v>
      </c>
      <c r="T18" s="169">
        <f>SUM(H18,K18,N18,,Q18)</f>
        <v>15</v>
      </c>
    </row>
    <row r="19" spans="1:20" ht="13.5" customHeight="1" thickTop="1" thickBot="1" x14ac:dyDescent="0.3">
      <c r="A19" s="392" t="s">
        <v>470</v>
      </c>
      <c r="B19" s="393"/>
      <c r="C19" s="393"/>
      <c r="D19" s="393"/>
      <c r="E19" s="393"/>
      <c r="F19" s="394"/>
      <c r="G19" s="305">
        <f t="shared" ref="G19:T19" si="4">SUM(G8:G18)</f>
        <v>10</v>
      </c>
      <c r="H19" s="23">
        <f t="shared" si="4"/>
        <v>30</v>
      </c>
      <c r="I19" s="24"/>
      <c r="J19" s="305">
        <f t="shared" si="4"/>
        <v>10</v>
      </c>
      <c r="K19" s="23">
        <f t="shared" si="4"/>
        <v>30</v>
      </c>
      <c r="L19" s="24"/>
      <c r="M19" s="305">
        <f t="shared" si="4"/>
        <v>6</v>
      </c>
      <c r="N19" s="23">
        <f t="shared" si="4"/>
        <v>30</v>
      </c>
      <c r="O19" s="24"/>
      <c r="P19" s="305">
        <f t="shared" si="4"/>
        <v>6</v>
      </c>
      <c r="Q19" s="23">
        <f t="shared" si="4"/>
        <v>30</v>
      </c>
      <c r="R19" s="24"/>
      <c r="S19" s="306">
        <f t="shared" si="4"/>
        <v>480</v>
      </c>
      <c r="T19" s="25">
        <f t="shared" si="4"/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A1:T1"/>
    <mergeCell ref="A2:T2"/>
    <mergeCell ref="A4:F4"/>
    <mergeCell ref="G4:R4"/>
    <mergeCell ref="S4:T4"/>
    <mergeCell ref="A3:T3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471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472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473</v>
      </c>
      <c r="B4" s="373"/>
      <c r="C4" s="373"/>
      <c r="D4" s="373"/>
      <c r="E4" s="373"/>
      <c r="F4" s="374"/>
      <c r="G4" s="369" t="s">
        <v>474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475</v>
      </c>
      <c r="B5" s="377" t="s">
        <v>476</v>
      </c>
      <c r="C5" s="379" t="s">
        <v>477</v>
      </c>
      <c r="D5" s="379" t="s">
        <v>478</v>
      </c>
      <c r="E5" s="379" t="s">
        <v>479</v>
      </c>
      <c r="F5" s="367" t="s">
        <v>480</v>
      </c>
      <c r="G5" s="369" t="s">
        <v>481</v>
      </c>
      <c r="H5" s="370"/>
      <c r="I5" s="371"/>
      <c r="J5" s="369" t="s">
        <v>482</v>
      </c>
      <c r="K5" s="370"/>
      <c r="L5" s="371"/>
      <c r="M5" s="369" t="s">
        <v>483</v>
      </c>
      <c r="N5" s="370"/>
      <c r="O5" s="371"/>
      <c r="P5" s="372" t="s">
        <v>484</v>
      </c>
      <c r="Q5" s="373"/>
      <c r="R5" s="374"/>
      <c r="S5" s="360" t="s">
        <v>485</v>
      </c>
      <c r="T5" s="362" t="s">
        <v>486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487</v>
      </c>
      <c r="H6" s="19" t="s">
        <v>488</v>
      </c>
      <c r="I6" s="188" t="s">
        <v>489</v>
      </c>
      <c r="J6" s="2" t="s">
        <v>490</v>
      </c>
      <c r="K6" s="19" t="s">
        <v>491</v>
      </c>
      <c r="L6" s="188" t="s">
        <v>492</v>
      </c>
      <c r="M6" s="2" t="s">
        <v>493</v>
      </c>
      <c r="N6" s="19" t="s">
        <v>494</v>
      </c>
      <c r="O6" s="188" t="s">
        <v>495</v>
      </c>
      <c r="P6" s="2" t="s">
        <v>496</v>
      </c>
      <c r="Q6" s="19" t="s">
        <v>497</v>
      </c>
      <c r="R6" s="20" t="s">
        <v>498</v>
      </c>
      <c r="S6" s="361"/>
      <c r="T6" s="363"/>
    </row>
    <row r="7" spans="1:20" ht="13.5" customHeight="1" thickTop="1" thickBot="1" x14ac:dyDescent="0.3">
      <c r="A7" s="364" t="s">
        <v>499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0" t="s">
        <v>500</v>
      </c>
      <c r="B8" s="50" t="s">
        <v>501</v>
      </c>
      <c r="C8" s="51" t="s">
        <v>502</v>
      </c>
      <c r="D8" s="51" t="s">
        <v>503</v>
      </c>
      <c r="E8" s="147" t="s">
        <v>504</v>
      </c>
      <c r="F8" s="26">
        <v>60</v>
      </c>
      <c r="G8" s="27">
        <v>2</v>
      </c>
      <c r="H8" s="28">
        <v>9</v>
      </c>
      <c r="I8" s="17" t="s">
        <v>505</v>
      </c>
      <c r="J8" s="27">
        <v>2</v>
      </c>
      <c r="K8" s="28">
        <v>9</v>
      </c>
      <c r="L8" s="29" t="s">
        <v>506</v>
      </c>
      <c r="M8" s="27">
        <v>2</v>
      </c>
      <c r="N8" s="28">
        <v>9</v>
      </c>
      <c r="O8" s="17" t="s">
        <v>507</v>
      </c>
      <c r="P8" s="27">
        <v>2</v>
      </c>
      <c r="Q8" s="28">
        <v>9</v>
      </c>
      <c r="R8" s="29" t="s">
        <v>508</v>
      </c>
      <c r="S8" s="307">
        <f>SUM(G8,J8,M8,P8)*15</f>
        <v>120</v>
      </c>
      <c r="T8" s="30">
        <f>SUM(H8,K8,N8,Q8)</f>
        <v>36</v>
      </c>
    </row>
    <row r="9" spans="1:20" ht="13.5" customHeight="1" x14ac:dyDescent="0.25">
      <c r="A9" s="98" t="s">
        <v>509</v>
      </c>
      <c r="B9" s="48" t="s">
        <v>510</v>
      </c>
      <c r="C9" s="49"/>
      <c r="D9" s="49" t="s">
        <v>511</v>
      </c>
      <c r="E9" s="148" t="s">
        <v>512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513</v>
      </c>
      <c r="M9" s="3"/>
      <c r="N9" s="4"/>
      <c r="O9" s="5"/>
      <c r="P9" s="3"/>
      <c r="Q9" s="4"/>
      <c r="R9" s="13"/>
      <c r="S9" s="307">
        <f t="shared" ref="S9:S14" si="0">SUM(G9,J9,M9,P9)*15</f>
        <v>15</v>
      </c>
      <c r="T9" s="30">
        <f t="shared" ref="T9:T14" si="1">SUM(H9,K9,N9,Q9)</f>
        <v>5</v>
      </c>
    </row>
    <row r="10" spans="1:20" ht="13.5" customHeight="1" x14ac:dyDescent="0.25">
      <c r="A10" s="72" t="s">
        <v>514</v>
      </c>
      <c r="B10" s="48" t="s">
        <v>515</v>
      </c>
      <c r="C10" s="49" t="s">
        <v>516</v>
      </c>
      <c r="D10" s="49" t="s">
        <v>517</v>
      </c>
      <c r="E10" s="148" t="s">
        <v>518</v>
      </c>
      <c r="F10" s="11">
        <v>60</v>
      </c>
      <c r="G10" s="3">
        <v>1</v>
      </c>
      <c r="H10" s="4">
        <v>5</v>
      </c>
      <c r="I10" s="5" t="s">
        <v>519</v>
      </c>
      <c r="J10" s="3">
        <v>1</v>
      </c>
      <c r="K10" s="4">
        <v>5</v>
      </c>
      <c r="L10" s="78" t="s">
        <v>520</v>
      </c>
      <c r="M10" s="3">
        <v>1</v>
      </c>
      <c r="N10" s="4">
        <v>5</v>
      </c>
      <c r="O10" s="5" t="s">
        <v>521</v>
      </c>
      <c r="P10" s="3">
        <v>1</v>
      </c>
      <c r="Q10" s="4">
        <v>5</v>
      </c>
      <c r="R10" s="78" t="s">
        <v>522</v>
      </c>
      <c r="S10" s="308">
        <f t="shared" si="0"/>
        <v>60</v>
      </c>
      <c r="T10" s="21">
        <f t="shared" si="1"/>
        <v>20</v>
      </c>
    </row>
    <row r="11" spans="1:20" ht="13.5" customHeight="1" x14ac:dyDescent="0.25">
      <c r="A11" s="135" t="s">
        <v>523</v>
      </c>
      <c r="B11" s="55" t="s">
        <v>524</v>
      </c>
      <c r="C11" s="56" t="s">
        <v>525</v>
      </c>
      <c r="D11" s="56" t="s">
        <v>526</v>
      </c>
      <c r="E11" s="192" t="s">
        <v>527</v>
      </c>
      <c r="F11" s="52">
        <v>60</v>
      </c>
      <c r="G11" s="6">
        <v>1</v>
      </c>
      <c r="H11" s="7">
        <v>2</v>
      </c>
      <c r="I11" s="8" t="s">
        <v>528</v>
      </c>
      <c r="J11" s="6">
        <v>1</v>
      </c>
      <c r="K11" s="7">
        <v>2</v>
      </c>
      <c r="L11" s="9" t="s">
        <v>529</v>
      </c>
      <c r="M11" s="6"/>
      <c r="N11" s="7"/>
      <c r="O11" s="8"/>
      <c r="P11" s="6"/>
      <c r="Q11" s="7"/>
      <c r="R11" s="9"/>
      <c r="S11" s="310">
        <f t="shared" si="0"/>
        <v>30</v>
      </c>
      <c r="T11" s="59">
        <f t="shared" si="1"/>
        <v>4</v>
      </c>
    </row>
    <row r="12" spans="1:20" ht="13.5" customHeight="1" thickBot="1" x14ac:dyDescent="0.3">
      <c r="A12" s="100" t="s">
        <v>530</v>
      </c>
      <c r="B12" s="57" t="s">
        <v>531</v>
      </c>
      <c r="C12" s="58"/>
      <c r="D12" s="58" t="s">
        <v>532</v>
      </c>
      <c r="E12" s="190" t="s">
        <v>533</v>
      </c>
      <c r="F12" s="12">
        <v>60</v>
      </c>
      <c r="G12" s="14">
        <v>1</v>
      </c>
      <c r="H12" s="15">
        <v>5</v>
      </c>
      <c r="I12" s="32" t="s">
        <v>534</v>
      </c>
      <c r="J12" s="14"/>
      <c r="K12" s="15"/>
      <c r="L12" s="16"/>
      <c r="M12" s="14"/>
      <c r="N12" s="15"/>
      <c r="O12" s="32"/>
      <c r="P12" s="14"/>
      <c r="Q12" s="15"/>
      <c r="R12" s="16"/>
      <c r="S12" s="312">
        <f>SUM(G12,J12,M12,P12)*15</f>
        <v>15</v>
      </c>
      <c r="T12" s="22">
        <f>SUM(H12,K12,N12,Q12)</f>
        <v>5</v>
      </c>
    </row>
    <row r="13" spans="1:20" ht="13.5" customHeight="1" x14ac:dyDescent="0.25">
      <c r="A13" s="86" t="s">
        <v>535</v>
      </c>
      <c r="B13" s="101" t="s">
        <v>536</v>
      </c>
      <c r="C13" s="102"/>
      <c r="D13" s="102" t="s">
        <v>537</v>
      </c>
      <c r="E13" s="102" t="s">
        <v>538</v>
      </c>
      <c r="F13" s="103">
        <v>45</v>
      </c>
      <c r="G13" s="90">
        <v>2</v>
      </c>
      <c r="H13" s="91">
        <v>3</v>
      </c>
      <c r="I13" s="92" t="s">
        <v>539</v>
      </c>
      <c r="J13" s="90">
        <v>2</v>
      </c>
      <c r="K13" s="91">
        <v>3</v>
      </c>
      <c r="L13" s="92" t="s">
        <v>540</v>
      </c>
      <c r="M13" s="90"/>
      <c r="N13" s="91"/>
      <c r="O13" s="92"/>
      <c r="P13" s="90"/>
      <c r="Q13" s="91"/>
      <c r="R13" s="92"/>
      <c r="S13" s="313">
        <f t="shared" si="0"/>
        <v>60</v>
      </c>
      <c r="T13" s="97">
        <f t="shared" si="1"/>
        <v>6</v>
      </c>
    </row>
    <row r="14" spans="1:20" ht="13.5" customHeight="1" x14ac:dyDescent="0.25">
      <c r="A14" s="72" t="s">
        <v>541</v>
      </c>
      <c r="B14" s="73" t="s">
        <v>542</v>
      </c>
      <c r="C14" s="74" t="s">
        <v>543</v>
      </c>
      <c r="D14" s="74" t="s">
        <v>544</v>
      </c>
      <c r="E14" s="74" t="s">
        <v>545</v>
      </c>
      <c r="F14" s="75">
        <v>45</v>
      </c>
      <c r="G14" s="76">
        <v>2</v>
      </c>
      <c r="H14" s="77">
        <v>2</v>
      </c>
      <c r="I14" s="78" t="s">
        <v>546</v>
      </c>
      <c r="J14" s="76">
        <v>2</v>
      </c>
      <c r="K14" s="77">
        <v>2</v>
      </c>
      <c r="L14" s="78" t="s">
        <v>547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35" t="s">
        <v>548</v>
      </c>
      <c r="B15" s="81" t="s">
        <v>549</v>
      </c>
      <c r="C15" s="82" t="s">
        <v>550</v>
      </c>
      <c r="D15" s="82" t="s">
        <v>551</v>
      </c>
      <c r="E15" s="82" t="s">
        <v>552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553</v>
      </c>
      <c r="P15" s="104">
        <v>2</v>
      </c>
      <c r="Q15" s="105">
        <v>2</v>
      </c>
      <c r="R15" s="107" t="s">
        <v>554</v>
      </c>
      <c r="S15" s="302">
        <f>SUM(G15,J15,M15,P15)*15</f>
        <v>60</v>
      </c>
      <c r="T15" s="85">
        <f>SUM(H15,K15,N15,Q15)</f>
        <v>4</v>
      </c>
    </row>
    <row r="16" spans="1:20" ht="13.5" customHeight="1" thickTop="1" thickBot="1" x14ac:dyDescent="0.3">
      <c r="A16" s="357" t="s">
        <v>555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556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7</v>
      </c>
      <c r="O17" s="29"/>
      <c r="P17" s="27"/>
      <c r="Q17" s="28">
        <v>6</v>
      </c>
      <c r="R17" s="175"/>
      <c r="S17" s="303"/>
      <c r="T17" s="149">
        <f t="shared" ref="T17" si="2">SUM(H17,K17,N17,Q17)</f>
        <v>21</v>
      </c>
    </row>
    <row r="18" spans="1:20" ht="13.5" customHeight="1" thickTop="1" thickBot="1" x14ac:dyDescent="0.3">
      <c r="A18" s="161" t="s">
        <v>557</v>
      </c>
      <c r="B18" s="153" t="s">
        <v>558</v>
      </c>
      <c r="C18" s="154"/>
      <c r="D18" s="154"/>
      <c r="E18" s="154" t="s">
        <v>559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5">
      <c r="A19" s="392" t="s">
        <v>560</v>
      </c>
      <c r="B19" s="393"/>
      <c r="C19" s="393"/>
      <c r="D19" s="393"/>
      <c r="E19" s="393"/>
      <c r="F19" s="396"/>
      <c r="G19" s="305">
        <f>SUM(G8:G18)</f>
        <v>9</v>
      </c>
      <c r="H19" s="23">
        <f>SUM(H8:H18)</f>
        <v>30</v>
      </c>
      <c r="I19" s="24"/>
      <c r="J19" s="305">
        <f>SUM(J8:J18)</f>
        <v>9</v>
      </c>
      <c r="K19" s="23">
        <f>SUM(K8:K18)</f>
        <v>30</v>
      </c>
      <c r="L19" s="24"/>
      <c r="M19" s="305">
        <f>SUM(M8:M18)</f>
        <v>5</v>
      </c>
      <c r="N19" s="23">
        <f>SUM(N8:N18)</f>
        <v>30</v>
      </c>
      <c r="O19" s="24"/>
      <c r="P19" s="305">
        <f>SUM(P8:P18)</f>
        <v>5</v>
      </c>
      <c r="Q19" s="23">
        <f>SUM(Q8:Q18)</f>
        <v>30</v>
      </c>
      <c r="R19" s="24"/>
      <c r="S19" s="306">
        <f>SUM(S8:S18)</f>
        <v>420</v>
      </c>
      <c r="T19" s="25">
        <f>SUM(T8:T18)</f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S8" sqref="S8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561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562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563</v>
      </c>
      <c r="B4" s="373"/>
      <c r="C4" s="373"/>
      <c r="D4" s="373"/>
      <c r="E4" s="373"/>
      <c r="F4" s="374"/>
      <c r="G4" s="369" t="s">
        <v>564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565</v>
      </c>
      <c r="B5" s="377" t="s">
        <v>566</v>
      </c>
      <c r="C5" s="379" t="s">
        <v>567</v>
      </c>
      <c r="D5" s="379" t="s">
        <v>568</v>
      </c>
      <c r="E5" s="379" t="s">
        <v>569</v>
      </c>
      <c r="F5" s="367" t="s">
        <v>570</v>
      </c>
      <c r="G5" s="369" t="s">
        <v>571</v>
      </c>
      <c r="H5" s="370"/>
      <c r="I5" s="371"/>
      <c r="J5" s="369" t="s">
        <v>572</v>
      </c>
      <c r="K5" s="370"/>
      <c r="L5" s="371"/>
      <c r="M5" s="369" t="s">
        <v>573</v>
      </c>
      <c r="N5" s="370"/>
      <c r="O5" s="371"/>
      <c r="P5" s="372" t="s">
        <v>574</v>
      </c>
      <c r="Q5" s="373"/>
      <c r="R5" s="374"/>
      <c r="S5" s="360" t="s">
        <v>575</v>
      </c>
      <c r="T5" s="362" t="s">
        <v>576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577</v>
      </c>
      <c r="H6" s="19" t="s">
        <v>578</v>
      </c>
      <c r="I6" s="188" t="s">
        <v>579</v>
      </c>
      <c r="J6" s="2" t="s">
        <v>580</v>
      </c>
      <c r="K6" s="19" t="s">
        <v>581</v>
      </c>
      <c r="L6" s="188" t="s">
        <v>582</v>
      </c>
      <c r="M6" s="2" t="s">
        <v>583</v>
      </c>
      <c r="N6" s="19" t="s">
        <v>584</v>
      </c>
      <c r="O6" s="188" t="s">
        <v>585</v>
      </c>
      <c r="P6" s="2" t="s">
        <v>586</v>
      </c>
      <c r="Q6" s="19" t="s">
        <v>587</v>
      </c>
      <c r="R6" s="20" t="s">
        <v>588</v>
      </c>
      <c r="S6" s="361"/>
      <c r="T6" s="363"/>
    </row>
    <row r="7" spans="1:20" ht="13.5" customHeight="1" thickTop="1" thickBot="1" x14ac:dyDescent="0.3">
      <c r="A7" s="364" t="s">
        <v>589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thickTop="1" x14ac:dyDescent="0.25">
      <c r="A8" s="95" t="s">
        <v>590</v>
      </c>
      <c r="B8" s="53" t="s">
        <v>591</v>
      </c>
      <c r="C8" s="54" t="s">
        <v>592</v>
      </c>
      <c r="D8" s="54" t="s">
        <v>593</v>
      </c>
      <c r="E8" s="191" t="s">
        <v>594</v>
      </c>
      <c r="F8" s="33">
        <v>60</v>
      </c>
      <c r="G8" s="34">
        <v>2</v>
      </c>
      <c r="H8" s="35">
        <v>9</v>
      </c>
      <c r="I8" s="65" t="s">
        <v>595</v>
      </c>
      <c r="J8" s="34">
        <v>2</v>
      </c>
      <c r="K8" s="35">
        <v>9</v>
      </c>
      <c r="L8" s="36" t="s">
        <v>596</v>
      </c>
      <c r="M8" s="34">
        <v>2</v>
      </c>
      <c r="N8" s="35">
        <v>9</v>
      </c>
      <c r="O8" s="65" t="s">
        <v>597</v>
      </c>
      <c r="P8" s="34">
        <v>2</v>
      </c>
      <c r="Q8" s="35">
        <v>9</v>
      </c>
      <c r="R8" s="36" t="s">
        <v>598</v>
      </c>
      <c r="S8" s="314">
        <f>SUM(G8,J8,M8,P8)*15</f>
        <v>120</v>
      </c>
      <c r="T8" s="37">
        <f>SUM(H8,K8,N8,Q8)</f>
        <v>36</v>
      </c>
    </row>
    <row r="9" spans="1:20" ht="13.5" customHeight="1" x14ac:dyDescent="0.25">
      <c r="A9" s="72" t="s">
        <v>599</v>
      </c>
      <c r="B9" s="81" t="s">
        <v>600</v>
      </c>
      <c r="C9" s="49" t="s">
        <v>601</v>
      </c>
      <c r="D9" s="49" t="s">
        <v>602</v>
      </c>
      <c r="E9" s="148" t="s">
        <v>603</v>
      </c>
      <c r="F9" s="11">
        <v>60</v>
      </c>
      <c r="G9" s="3">
        <v>1</v>
      </c>
      <c r="H9" s="4">
        <v>3</v>
      </c>
      <c r="I9" s="5" t="s">
        <v>604</v>
      </c>
      <c r="J9" s="3">
        <v>1</v>
      </c>
      <c r="K9" s="4">
        <v>3</v>
      </c>
      <c r="L9" s="78" t="s">
        <v>605</v>
      </c>
      <c r="M9" s="3">
        <v>1</v>
      </c>
      <c r="N9" s="4">
        <v>3</v>
      </c>
      <c r="O9" s="5" t="s">
        <v>606</v>
      </c>
      <c r="P9" s="3">
        <v>1</v>
      </c>
      <c r="Q9" s="4">
        <v>3</v>
      </c>
      <c r="R9" s="78" t="s">
        <v>607</v>
      </c>
      <c r="S9" s="308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5">
      <c r="A10" s="72" t="s">
        <v>608</v>
      </c>
      <c r="B10" s="48" t="s">
        <v>609</v>
      </c>
      <c r="C10" s="49" t="s">
        <v>610</v>
      </c>
      <c r="D10" s="49" t="s">
        <v>611</v>
      </c>
      <c r="E10" s="148" t="s">
        <v>612</v>
      </c>
      <c r="F10" s="11">
        <v>60</v>
      </c>
      <c r="G10" s="3">
        <v>4</v>
      </c>
      <c r="H10" s="4">
        <v>3</v>
      </c>
      <c r="I10" s="5" t="s">
        <v>613</v>
      </c>
      <c r="J10" s="3">
        <v>4</v>
      </c>
      <c r="K10" s="4">
        <v>3</v>
      </c>
      <c r="L10" s="13" t="s">
        <v>614</v>
      </c>
      <c r="M10" s="3">
        <v>4</v>
      </c>
      <c r="N10" s="4">
        <v>3</v>
      </c>
      <c r="O10" s="5" t="s">
        <v>615</v>
      </c>
      <c r="P10" s="3">
        <v>4</v>
      </c>
      <c r="Q10" s="4">
        <v>3</v>
      </c>
      <c r="R10" s="13" t="s">
        <v>616</v>
      </c>
      <c r="S10" s="308">
        <f t="shared" si="0"/>
        <v>240</v>
      </c>
      <c r="T10" s="21">
        <f t="shared" si="1"/>
        <v>12</v>
      </c>
    </row>
    <row r="11" spans="1:20" ht="13.5" customHeight="1" x14ac:dyDescent="0.25">
      <c r="A11" s="72" t="s">
        <v>617</v>
      </c>
      <c r="B11" s="48" t="s">
        <v>618</v>
      </c>
      <c r="C11" s="49" t="s">
        <v>619</v>
      </c>
      <c r="D11" s="49" t="s">
        <v>620</v>
      </c>
      <c r="E11" s="148" t="s">
        <v>621</v>
      </c>
      <c r="F11" s="11">
        <v>60</v>
      </c>
      <c r="G11" s="3">
        <v>1</v>
      </c>
      <c r="H11" s="4">
        <v>3</v>
      </c>
      <c r="I11" s="5" t="s">
        <v>622</v>
      </c>
      <c r="J11" s="3">
        <v>1</v>
      </c>
      <c r="K11" s="4">
        <v>3</v>
      </c>
      <c r="L11" s="13" t="s">
        <v>623</v>
      </c>
      <c r="M11" s="3">
        <v>1</v>
      </c>
      <c r="N11" s="4">
        <v>3</v>
      </c>
      <c r="O11" s="5" t="s">
        <v>624</v>
      </c>
      <c r="P11" s="3"/>
      <c r="Q11" s="4"/>
      <c r="R11" s="13"/>
      <c r="S11" s="308">
        <f t="shared" si="0"/>
        <v>45</v>
      </c>
      <c r="T11" s="21">
        <f t="shared" si="1"/>
        <v>9</v>
      </c>
    </row>
    <row r="12" spans="1:20" ht="13.5" customHeight="1" thickBot="1" x14ac:dyDescent="0.3">
      <c r="A12" s="94" t="s">
        <v>625</v>
      </c>
      <c r="B12" s="55" t="s">
        <v>626</v>
      </c>
      <c r="C12" s="58" t="s">
        <v>627</v>
      </c>
      <c r="D12" s="58" t="s">
        <v>628</v>
      </c>
      <c r="E12" s="190" t="s">
        <v>629</v>
      </c>
      <c r="F12" s="12">
        <v>60</v>
      </c>
      <c r="G12" s="14">
        <v>1</v>
      </c>
      <c r="H12" s="15">
        <v>2</v>
      </c>
      <c r="I12" s="32" t="s">
        <v>630</v>
      </c>
      <c r="J12" s="14">
        <v>1</v>
      </c>
      <c r="K12" s="15">
        <v>2</v>
      </c>
      <c r="L12" s="16" t="s">
        <v>631</v>
      </c>
      <c r="M12" s="14"/>
      <c r="N12" s="15"/>
      <c r="O12" s="32"/>
      <c r="P12" s="14"/>
      <c r="Q12" s="15"/>
      <c r="R12" s="16"/>
      <c r="S12" s="312">
        <f t="shared" si="0"/>
        <v>30</v>
      </c>
      <c r="T12" s="22">
        <f t="shared" si="1"/>
        <v>4</v>
      </c>
    </row>
    <row r="13" spans="1:20" ht="13.5" customHeight="1" x14ac:dyDescent="0.25">
      <c r="A13" s="86" t="s">
        <v>632</v>
      </c>
      <c r="B13" s="87" t="s">
        <v>633</v>
      </c>
      <c r="C13" s="102"/>
      <c r="D13" s="102" t="s">
        <v>634</v>
      </c>
      <c r="E13" s="102" t="s">
        <v>635</v>
      </c>
      <c r="F13" s="103">
        <v>45</v>
      </c>
      <c r="G13" s="90">
        <v>2</v>
      </c>
      <c r="H13" s="91">
        <v>3</v>
      </c>
      <c r="I13" s="92" t="s">
        <v>636</v>
      </c>
      <c r="J13" s="90">
        <v>2</v>
      </c>
      <c r="K13" s="91">
        <v>3</v>
      </c>
      <c r="L13" s="92" t="s">
        <v>637</v>
      </c>
      <c r="M13" s="90"/>
      <c r="N13" s="91"/>
      <c r="O13" s="92"/>
      <c r="P13" s="90"/>
      <c r="Q13" s="91"/>
      <c r="R13" s="92"/>
      <c r="S13" s="313">
        <f t="shared" si="0"/>
        <v>60</v>
      </c>
      <c r="T13" s="97">
        <f t="shared" si="1"/>
        <v>6</v>
      </c>
    </row>
    <row r="14" spans="1:20" ht="13.5" customHeight="1" x14ac:dyDescent="0.25">
      <c r="A14" s="72" t="s">
        <v>638</v>
      </c>
      <c r="B14" s="73" t="s">
        <v>639</v>
      </c>
      <c r="C14" s="74" t="s">
        <v>640</v>
      </c>
      <c r="D14" s="74" t="s">
        <v>641</v>
      </c>
      <c r="E14" s="74" t="s">
        <v>642</v>
      </c>
      <c r="F14" s="75">
        <v>45</v>
      </c>
      <c r="G14" s="76">
        <v>2</v>
      </c>
      <c r="H14" s="77">
        <v>2</v>
      </c>
      <c r="I14" s="78" t="s">
        <v>643</v>
      </c>
      <c r="J14" s="76">
        <v>2</v>
      </c>
      <c r="K14" s="77">
        <v>2</v>
      </c>
      <c r="L14" s="78" t="s">
        <v>644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35" t="s">
        <v>645</v>
      </c>
      <c r="B15" s="46" t="s">
        <v>646</v>
      </c>
      <c r="C15" s="82" t="s">
        <v>647</v>
      </c>
      <c r="D15" s="82" t="s">
        <v>648</v>
      </c>
      <c r="E15" s="82" t="s">
        <v>649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650</v>
      </c>
      <c r="P15" s="104">
        <v>2</v>
      </c>
      <c r="Q15" s="105">
        <v>2</v>
      </c>
      <c r="R15" s="107" t="s">
        <v>651</v>
      </c>
      <c r="S15" s="302">
        <f>SUM(G15,J15,M15,P15)*15</f>
        <v>60</v>
      </c>
      <c r="T15" s="85">
        <f>SUM(H15,K15,N15,Q15)</f>
        <v>4</v>
      </c>
    </row>
    <row r="16" spans="1:20" ht="13.5" customHeight="1" thickTop="1" thickBot="1" x14ac:dyDescent="0.3">
      <c r="A16" s="357" t="s">
        <v>652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653</v>
      </c>
      <c r="B17" s="137"/>
      <c r="C17" s="138"/>
      <c r="D17" s="138"/>
      <c r="E17" s="138"/>
      <c r="F17" s="139"/>
      <c r="G17" s="27"/>
      <c r="H17" s="28">
        <v>5</v>
      </c>
      <c r="I17" s="29"/>
      <c r="J17" s="27"/>
      <c r="K17" s="28">
        <v>5</v>
      </c>
      <c r="L17" s="92"/>
      <c r="M17" s="27"/>
      <c r="N17" s="28">
        <v>3</v>
      </c>
      <c r="O17" s="29"/>
      <c r="P17" s="27"/>
      <c r="Q17" s="28">
        <v>5</v>
      </c>
      <c r="R17" s="175"/>
      <c r="S17" s="303"/>
      <c r="T17" s="149">
        <f t="shared" ref="T17" si="2">SUM(H17,K17,N17,Q17)</f>
        <v>18</v>
      </c>
    </row>
    <row r="18" spans="1:20" ht="13.5" customHeight="1" thickTop="1" thickBot="1" x14ac:dyDescent="0.3">
      <c r="A18" s="161" t="s">
        <v>654</v>
      </c>
      <c r="B18" s="153" t="s">
        <v>655</v>
      </c>
      <c r="C18" s="154"/>
      <c r="D18" s="154"/>
      <c r="E18" s="154" t="s">
        <v>656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5">
      <c r="A19" s="392" t="s">
        <v>657</v>
      </c>
      <c r="B19" s="393"/>
      <c r="C19" s="393"/>
      <c r="D19" s="393"/>
      <c r="E19" s="393"/>
      <c r="F19" s="396"/>
      <c r="G19" s="305">
        <f>SUM(G8:G18)</f>
        <v>13</v>
      </c>
      <c r="H19" s="23">
        <f>SUM(H8:H18)</f>
        <v>30</v>
      </c>
      <c r="I19" s="24"/>
      <c r="J19" s="305">
        <f>SUM(J8:J18)</f>
        <v>13</v>
      </c>
      <c r="K19" s="23">
        <f>SUM(K8:K18)</f>
        <v>30</v>
      </c>
      <c r="L19" s="24"/>
      <c r="M19" s="305">
        <f>SUM(M8:M18)</f>
        <v>10</v>
      </c>
      <c r="N19" s="23">
        <f>SUM(N8:N18)</f>
        <v>30</v>
      </c>
      <c r="O19" s="24"/>
      <c r="P19" s="305">
        <f>SUM(P8:P18)</f>
        <v>9</v>
      </c>
      <c r="Q19" s="23">
        <f>SUM(Q8:Q18)</f>
        <v>30</v>
      </c>
      <c r="R19" s="24"/>
      <c r="S19" s="306">
        <f>SUM(S8:S18)</f>
        <v>675</v>
      </c>
      <c r="T19" s="25">
        <f>SUM(T8:T18)</f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17" sqref="A17:T17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658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659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660</v>
      </c>
      <c r="B4" s="373"/>
      <c r="C4" s="373"/>
      <c r="D4" s="373"/>
      <c r="E4" s="373"/>
      <c r="F4" s="374"/>
      <c r="G4" s="369" t="s">
        <v>661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662</v>
      </c>
      <c r="B5" s="377" t="s">
        <v>663</v>
      </c>
      <c r="C5" s="379" t="s">
        <v>664</v>
      </c>
      <c r="D5" s="379" t="s">
        <v>665</v>
      </c>
      <c r="E5" s="379" t="s">
        <v>666</v>
      </c>
      <c r="F5" s="367" t="s">
        <v>667</v>
      </c>
      <c r="G5" s="369" t="s">
        <v>668</v>
      </c>
      <c r="H5" s="370"/>
      <c r="I5" s="371"/>
      <c r="J5" s="369" t="s">
        <v>669</v>
      </c>
      <c r="K5" s="370"/>
      <c r="L5" s="371"/>
      <c r="M5" s="369" t="s">
        <v>670</v>
      </c>
      <c r="N5" s="370"/>
      <c r="O5" s="371"/>
      <c r="P5" s="372" t="s">
        <v>671</v>
      </c>
      <c r="Q5" s="373"/>
      <c r="R5" s="374"/>
      <c r="S5" s="360" t="s">
        <v>672</v>
      </c>
      <c r="T5" s="362" t="s">
        <v>673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674</v>
      </c>
      <c r="H6" s="19" t="s">
        <v>675</v>
      </c>
      <c r="I6" s="188" t="s">
        <v>676</v>
      </c>
      <c r="J6" s="2" t="s">
        <v>677</v>
      </c>
      <c r="K6" s="19" t="s">
        <v>678</v>
      </c>
      <c r="L6" s="188" t="s">
        <v>679</v>
      </c>
      <c r="M6" s="2" t="s">
        <v>680</v>
      </c>
      <c r="N6" s="19" t="s">
        <v>681</v>
      </c>
      <c r="O6" s="188" t="s">
        <v>682</v>
      </c>
      <c r="P6" s="2" t="s">
        <v>683</v>
      </c>
      <c r="Q6" s="19" t="s">
        <v>684</v>
      </c>
      <c r="R6" s="20" t="s">
        <v>685</v>
      </c>
      <c r="S6" s="361"/>
      <c r="T6" s="363"/>
    </row>
    <row r="7" spans="1:20" ht="13.5" customHeight="1" thickTop="1" thickBot="1" x14ac:dyDescent="0.3">
      <c r="A7" s="364" t="s">
        <v>686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thickTop="1" thickBot="1" x14ac:dyDescent="0.3">
      <c r="A8" s="176" t="s">
        <v>687</v>
      </c>
      <c r="B8" s="177" t="s">
        <v>688</v>
      </c>
      <c r="C8" s="178" t="s">
        <v>689</v>
      </c>
      <c r="D8" s="178" t="s">
        <v>690</v>
      </c>
      <c r="E8" s="193" t="s">
        <v>691</v>
      </c>
      <c r="F8" s="179">
        <v>60</v>
      </c>
      <c r="G8" s="180">
        <v>2</v>
      </c>
      <c r="H8" s="181">
        <v>9</v>
      </c>
      <c r="I8" s="182" t="s">
        <v>692</v>
      </c>
      <c r="J8" s="180">
        <v>2</v>
      </c>
      <c r="K8" s="181">
        <v>9</v>
      </c>
      <c r="L8" s="182" t="s">
        <v>693</v>
      </c>
      <c r="M8" s="180">
        <v>2</v>
      </c>
      <c r="N8" s="181">
        <v>9</v>
      </c>
      <c r="O8" s="182" t="s">
        <v>694</v>
      </c>
      <c r="P8" s="180">
        <v>2</v>
      </c>
      <c r="Q8" s="181">
        <v>9</v>
      </c>
      <c r="R8" s="182" t="s">
        <v>695</v>
      </c>
      <c r="S8" s="315">
        <f>SUM(G8,J8,M8,P8)*15</f>
        <v>120</v>
      </c>
      <c r="T8" s="183">
        <f>SUM(H8,K8,N8,Q8)</f>
        <v>36</v>
      </c>
    </row>
    <row r="9" spans="1:20" ht="13.5" customHeight="1" x14ac:dyDescent="0.2">
      <c r="A9" s="86" t="s">
        <v>696</v>
      </c>
      <c r="B9" s="50" t="s">
        <v>697</v>
      </c>
      <c r="C9" s="51" t="s">
        <v>698</v>
      </c>
      <c r="D9" s="51" t="s">
        <v>699</v>
      </c>
      <c r="E9" s="147" t="s">
        <v>700</v>
      </c>
      <c r="F9" s="26">
        <v>60</v>
      </c>
      <c r="G9" s="27">
        <v>1</v>
      </c>
      <c r="H9" s="28">
        <v>4</v>
      </c>
      <c r="I9" s="17" t="s">
        <v>701</v>
      </c>
      <c r="J9" s="27">
        <v>1</v>
      </c>
      <c r="K9" s="28">
        <v>4</v>
      </c>
      <c r="L9" s="31" t="s">
        <v>702</v>
      </c>
      <c r="M9" s="27">
        <v>1</v>
      </c>
      <c r="N9" s="28">
        <v>4</v>
      </c>
      <c r="O9" s="17" t="s">
        <v>703</v>
      </c>
      <c r="P9" s="27">
        <v>1</v>
      </c>
      <c r="Q9" s="28">
        <v>4</v>
      </c>
      <c r="R9" s="31" t="s">
        <v>704</v>
      </c>
      <c r="S9" s="307">
        <f t="shared" ref="S9:S12" si="0">SUM(G9,J9,M9,P9)*15</f>
        <v>60</v>
      </c>
      <c r="T9" s="30">
        <f t="shared" ref="T9:T12" si="1">SUM(H9,K9,N9,Q9)</f>
        <v>16</v>
      </c>
    </row>
    <row r="10" spans="1:20" ht="13.5" customHeight="1" thickBot="1" x14ac:dyDescent="0.25">
      <c r="A10" s="135" t="s">
        <v>707</v>
      </c>
      <c r="B10" s="55" t="s">
        <v>708</v>
      </c>
      <c r="C10" s="56" t="s">
        <v>709</v>
      </c>
      <c r="D10" s="56" t="s">
        <v>710</v>
      </c>
      <c r="E10" s="192" t="s">
        <v>711</v>
      </c>
      <c r="F10" s="52">
        <v>60</v>
      </c>
      <c r="G10" s="6">
        <v>1</v>
      </c>
      <c r="H10" s="7">
        <v>2</v>
      </c>
      <c r="I10" s="8" t="s">
        <v>712</v>
      </c>
      <c r="J10" s="6">
        <v>1</v>
      </c>
      <c r="K10" s="7">
        <v>2</v>
      </c>
      <c r="L10" s="9" t="s">
        <v>713</v>
      </c>
      <c r="M10" s="6"/>
      <c r="N10" s="7"/>
      <c r="O10" s="8"/>
      <c r="P10" s="6"/>
      <c r="Q10" s="7"/>
      <c r="R10" s="9"/>
      <c r="S10" s="310">
        <f t="shared" si="0"/>
        <v>30</v>
      </c>
      <c r="T10" s="59">
        <f t="shared" si="1"/>
        <v>4</v>
      </c>
    </row>
    <row r="11" spans="1:20" ht="13.5" customHeight="1" x14ac:dyDescent="0.25">
      <c r="A11" s="118" t="s">
        <v>714</v>
      </c>
      <c r="B11" s="87" t="s">
        <v>715</v>
      </c>
      <c r="C11" s="88"/>
      <c r="D11" s="88" t="s">
        <v>716</v>
      </c>
      <c r="E11" s="88" t="s">
        <v>717</v>
      </c>
      <c r="F11" s="89">
        <v>45</v>
      </c>
      <c r="G11" s="170">
        <v>2</v>
      </c>
      <c r="H11" s="171">
        <v>3</v>
      </c>
      <c r="I11" s="71" t="s">
        <v>718</v>
      </c>
      <c r="J11" s="170">
        <v>2</v>
      </c>
      <c r="K11" s="171">
        <v>3</v>
      </c>
      <c r="L11" s="71" t="s">
        <v>719</v>
      </c>
      <c r="M11" s="170"/>
      <c r="N11" s="171"/>
      <c r="O11" s="71"/>
      <c r="P11" s="170"/>
      <c r="Q11" s="171"/>
      <c r="R11" s="71"/>
      <c r="S11" s="300">
        <f t="shared" si="0"/>
        <v>60</v>
      </c>
      <c r="T11" s="93">
        <f t="shared" si="1"/>
        <v>6</v>
      </c>
    </row>
    <row r="12" spans="1:20" ht="13.5" customHeight="1" x14ac:dyDescent="0.25">
      <c r="A12" s="72" t="s">
        <v>720</v>
      </c>
      <c r="B12" s="73" t="s">
        <v>721</v>
      </c>
      <c r="C12" s="74" t="s">
        <v>722</v>
      </c>
      <c r="D12" s="74" t="s">
        <v>723</v>
      </c>
      <c r="E12" s="74" t="s">
        <v>724</v>
      </c>
      <c r="F12" s="75">
        <v>45</v>
      </c>
      <c r="G12" s="76">
        <v>2</v>
      </c>
      <c r="H12" s="77">
        <v>2</v>
      </c>
      <c r="I12" s="78" t="s">
        <v>725</v>
      </c>
      <c r="J12" s="76">
        <v>2</v>
      </c>
      <c r="K12" s="77">
        <v>2</v>
      </c>
      <c r="L12" s="78" t="s">
        <v>726</v>
      </c>
      <c r="M12" s="76"/>
      <c r="N12" s="77"/>
      <c r="O12" s="78"/>
      <c r="P12" s="76"/>
      <c r="Q12" s="77"/>
      <c r="R12" s="78"/>
      <c r="S12" s="301">
        <f t="shared" si="0"/>
        <v>60</v>
      </c>
      <c r="T12" s="80">
        <f t="shared" si="1"/>
        <v>4</v>
      </c>
    </row>
    <row r="13" spans="1:20" ht="13.5" customHeight="1" thickBot="1" x14ac:dyDescent="0.25">
      <c r="A13" s="135" t="s">
        <v>727</v>
      </c>
      <c r="B13" s="46" t="s">
        <v>728</v>
      </c>
      <c r="C13" s="82" t="s">
        <v>729</v>
      </c>
      <c r="D13" s="82" t="s">
        <v>730</v>
      </c>
      <c r="E13" s="82" t="s">
        <v>731</v>
      </c>
      <c r="F13" s="83">
        <v>45</v>
      </c>
      <c r="G13" s="104"/>
      <c r="H13" s="105"/>
      <c r="I13" s="107"/>
      <c r="J13" s="104"/>
      <c r="K13" s="105"/>
      <c r="L13" s="107"/>
      <c r="M13" s="104">
        <v>2</v>
      </c>
      <c r="N13" s="105">
        <v>2</v>
      </c>
      <c r="O13" s="107" t="s">
        <v>732</v>
      </c>
      <c r="P13" s="104">
        <v>2</v>
      </c>
      <c r="Q13" s="105">
        <v>2</v>
      </c>
      <c r="R13" s="107" t="s">
        <v>733</v>
      </c>
      <c r="S13" s="302">
        <f>SUM(G13,J13,M13,P13)*15</f>
        <v>60</v>
      </c>
      <c r="T13" s="85">
        <f>SUM(H13,K13,N13,Q13)</f>
        <v>4</v>
      </c>
    </row>
    <row r="14" spans="1:20" ht="13.5" customHeight="1" thickTop="1" thickBot="1" x14ac:dyDescent="0.25">
      <c r="A14" s="357" t="s">
        <v>3512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9"/>
    </row>
    <row r="15" spans="1:20" ht="13.5" customHeight="1" x14ac:dyDescent="0.2">
      <c r="A15" s="72" t="s">
        <v>705</v>
      </c>
      <c r="B15" s="48" t="s">
        <v>706</v>
      </c>
      <c r="C15" s="49" t="s">
        <v>156</v>
      </c>
      <c r="D15" s="49" t="s">
        <v>175</v>
      </c>
      <c r="E15" s="148" t="s">
        <v>158</v>
      </c>
      <c r="F15" s="52">
        <v>60</v>
      </c>
      <c r="G15" s="6">
        <v>3</v>
      </c>
      <c r="H15" s="7">
        <v>3</v>
      </c>
      <c r="I15" s="8" t="s">
        <v>162</v>
      </c>
      <c r="J15" s="6">
        <v>3</v>
      </c>
      <c r="K15" s="4">
        <v>3</v>
      </c>
      <c r="L15" s="9" t="s">
        <v>162</v>
      </c>
      <c r="M15" s="6">
        <v>3</v>
      </c>
      <c r="N15" s="7">
        <v>3</v>
      </c>
      <c r="O15" s="8" t="s">
        <v>162</v>
      </c>
      <c r="P15" s="6">
        <v>3</v>
      </c>
      <c r="Q15" s="4">
        <v>3</v>
      </c>
      <c r="R15" s="9" t="s">
        <v>162</v>
      </c>
      <c r="S15" s="307">
        <f t="shared" ref="S15" si="2">SUM(G15,J15,M15,P15)*15</f>
        <v>180</v>
      </c>
      <c r="T15" s="30">
        <f t="shared" ref="T15" si="3">SUM(H15,K15,N15,Q15)</f>
        <v>12</v>
      </c>
    </row>
    <row r="16" spans="1:20" ht="13.5" customHeight="1" thickBot="1" x14ac:dyDescent="0.25">
      <c r="A16" s="351" t="s">
        <v>3517</v>
      </c>
      <c r="B16" s="337" t="s">
        <v>3513</v>
      </c>
      <c r="C16" s="338" t="s">
        <v>3514</v>
      </c>
      <c r="D16" s="338" t="s">
        <v>3515</v>
      </c>
      <c r="E16" s="339" t="s">
        <v>3516</v>
      </c>
      <c r="F16" s="340">
        <v>45</v>
      </c>
      <c r="G16" s="341">
        <v>3</v>
      </c>
      <c r="H16" s="342">
        <v>3</v>
      </c>
      <c r="I16" s="343" t="s">
        <v>3477</v>
      </c>
      <c r="J16" s="341">
        <v>3</v>
      </c>
      <c r="K16" s="344">
        <v>3</v>
      </c>
      <c r="L16" s="345" t="s">
        <v>3477</v>
      </c>
      <c r="M16" s="341">
        <v>3</v>
      </c>
      <c r="N16" s="342">
        <v>3</v>
      </c>
      <c r="O16" s="343" t="s">
        <v>3477</v>
      </c>
      <c r="P16" s="341">
        <v>3</v>
      </c>
      <c r="Q16" s="344">
        <v>3</v>
      </c>
      <c r="R16" s="345" t="s">
        <v>3477</v>
      </c>
      <c r="S16" s="335">
        <v>180</v>
      </c>
      <c r="T16" s="336">
        <v>12</v>
      </c>
    </row>
    <row r="17" spans="1:20" ht="13.5" customHeight="1" thickTop="1" thickBot="1" x14ac:dyDescent="0.25">
      <c r="A17" s="357" t="s">
        <v>734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3.5" customHeight="1" thickBot="1" x14ac:dyDescent="0.25">
      <c r="A18" s="136" t="s">
        <v>735</v>
      </c>
      <c r="B18" s="137"/>
      <c r="C18" s="138"/>
      <c r="D18" s="138"/>
      <c r="E18" s="138"/>
      <c r="F18" s="139"/>
      <c r="G18" s="27"/>
      <c r="H18" s="28">
        <v>7</v>
      </c>
      <c r="I18" s="29"/>
      <c r="J18" s="27"/>
      <c r="K18" s="28">
        <v>7</v>
      </c>
      <c r="L18" s="92"/>
      <c r="M18" s="27"/>
      <c r="N18" s="28">
        <v>5</v>
      </c>
      <c r="O18" s="29"/>
      <c r="P18" s="27"/>
      <c r="Q18" s="28">
        <v>4</v>
      </c>
      <c r="R18" s="175"/>
      <c r="S18" s="303"/>
      <c r="T18" s="149">
        <f t="shared" ref="T18" si="4">SUM(H18,K18,N18,Q18)</f>
        <v>23</v>
      </c>
    </row>
    <row r="19" spans="1:20" ht="13.5" customHeight="1" thickTop="1" thickBot="1" x14ac:dyDescent="0.3">
      <c r="A19" s="161" t="s">
        <v>736</v>
      </c>
      <c r="B19" s="153" t="s">
        <v>737</v>
      </c>
      <c r="C19" s="154"/>
      <c r="D19" s="154"/>
      <c r="E19" s="154" t="s">
        <v>738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3476</v>
      </c>
      <c r="P19" s="156">
        <v>0</v>
      </c>
      <c r="Q19" s="157">
        <v>8</v>
      </c>
      <c r="R19" s="159" t="s">
        <v>3476</v>
      </c>
      <c r="S19" s="304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92" t="s">
        <v>739</v>
      </c>
      <c r="B20" s="393"/>
      <c r="C20" s="393"/>
      <c r="D20" s="393"/>
      <c r="E20" s="393"/>
      <c r="F20" s="396"/>
      <c r="G20" s="346">
        <f>SUM(G8:G13,G15,G18,G19)</f>
        <v>11</v>
      </c>
      <c r="H20" s="347">
        <f>SUM(H8:H13,H15,H18,H19)</f>
        <v>30</v>
      </c>
      <c r="I20" s="348"/>
      <c r="J20" s="346">
        <f>SUM(J8:J13,J15,J18,J19)</f>
        <v>11</v>
      </c>
      <c r="K20" s="347">
        <f>SUM(K8:K13,K15,K18,K19)</f>
        <v>30</v>
      </c>
      <c r="L20" s="348"/>
      <c r="M20" s="346">
        <f>SUM(M8:M13,M15,M18,M19)</f>
        <v>8</v>
      </c>
      <c r="N20" s="347">
        <f>SUM(N8:N13,N15,N18,N19)</f>
        <v>30</v>
      </c>
      <c r="O20" s="348"/>
      <c r="P20" s="346">
        <f>SUM(P8:P13,P15,P18,P19)</f>
        <v>8</v>
      </c>
      <c r="Q20" s="347">
        <f>SUM(Q8:Q13,Q15,Q18,Q19)</f>
        <v>30</v>
      </c>
      <c r="R20" s="348"/>
      <c r="S20" s="349">
        <f>SUM(S8:S13,S15,S18,S19)</f>
        <v>570</v>
      </c>
      <c r="T20" s="350">
        <f>SUM(T8:T13,T15,T18,T19)</f>
        <v>120</v>
      </c>
    </row>
    <row r="21" spans="1:20" ht="12.6" thickTop="1" x14ac:dyDescent="0.25"/>
    <row r="22" spans="1:20" x14ac:dyDescent="0.25">
      <c r="A22" s="1" t="s">
        <v>102</v>
      </c>
      <c r="S22" s="1"/>
    </row>
    <row r="23" spans="1:20" x14ac:dyDescent="0.2">
      <c r="A23" s="229" t="s">
        <v>3448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29" t="s">
        <v>3449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29" t="s">
        <v>3450</v>
      </c>
      <c r="S36" s="1"/>
    </row>
    <row r="37" spans="1:19" x14ac:dyDescent="0.2">
      <c r="A37" s="1" t="s">
        <v>124</v>
      </c>
      <c r="S37" s="1"/>
    </row>
  </sheetData>
  <mergeCells count="22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4:T14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B12" sqref="B12"/>
    </sheetView>
  </sheetViews>
  <sheetFormatPr defaultColWidth="9.140625"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5">
      <c r="A1" s="382" t="s">
        <v>740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/>
    </row>
    <row r="2" spans="1:20" ht="13.5" customHeight="1" thickBot="1" x14ac:dyDescent="0.3">
      <c r="A2" s="385" t="s">
        <v>741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7"/>
    </row>
    <row r="3" spans="1:20" ht="13.5" customHeight="1" thickBot="1" x14ac:dyDescent="0.3">
      <c r="A3" s="395" t="s">
        <v>3502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8" customHeight="1" thickBot="1" x14ac:dyDescent="0.3">
      <c r="A4" s="381" t="s">
        <v>742</v>
      </c>
      <c r="B4" s="373"/>
      <c r="C4" s="373"/>
      <c r="D4" s="373"/>
      <c r="E4" s="373"/>
      <c r="F4" s="374"/>
      <c r="G4" s="369" t="s">
        <v>743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69"/>
      <c r="T4" s="388"/>
    </row>
    <row r="5" spans="1:20" ht="18" customHeight="1" thickBot="1" x14ac:dyDescent="0.25">
      <c r="A5" s="375" t="s">
        <v>744</v>
      </c>
      <c r="B5" s="377" t="s">
        <v>745</v>
      </c>
      <c r="C5" s="379" t="s">
        <v>746</v>
      </c>
      <c r="D5" s="379" t="s">
        <v>747</v>
      </c>
      <c r="E5" s="379" t="s">
        <v>748</v>
      </c>
      <c r="F5" s="367" t="s">
        <v>749</v>
      </c>
      <c r="G5" s="369" t="s">
        <v>750</v>
      </c>
      <c r="H5" s="370"/>
      <c r="I5" s="371"/>
      <c r="J5" s="369" t="s">
        <v>751</v>
      </c>
      <c r="K5" s="370"/>
      <c r="L5" s="371"/>
      <c r="M5" s="369" t="s">
        <v>752</v>
      </c>
      <c r="N5" s="370"/>
      <c r="O5" s="371"/>
      <c r="P5" s="372" t="s">
        <v>753</v>
      </c>
      <c r="Q5" s="373"/>
      <c r="R5" s="374"/>
      <c r="S5" s="360" t="s">
        <v>754</v>
      </c>
      <c r="T5" s="362" t="s">
        <v>755</v>
      </c>
    </row>
    <row r="6" spans="1:20" ht="18" customHeight="1" thickBot="1" x14ac:dyDescent="0.25">
      <c r="A6" s="376"/>
      <c r="B6" s="378"/>
      <c r="C6" s="380"/>
      <c r="D6" s="380"/>
      <c r="E6" s="380"/>
      <c r="F6" s="368"/>
      <c r="G6" s="2" t="s">
        <v>756</v>
      </c>
      <c r="H6" s="19" t="s">
        <v>757</v>
      </c>
      <c r="I6" s="188" t="s">
        <v>758</v>
      </c>
      <c r="J6" s="2" t="s">
        <v>759</v>
      </c>
      <c r="K6" s="19" t="s">
        <v>760</v>
      </c>
      <c r="L6" s="188" t="s">
        <v>761</v>
      </c>
      <c r="M6" s="2" t="s">
        <v>762</v>
      </c>
      <c r="N6" s="19" t="s">
        <v>763</v>
      </c>
      <c r="O6" s="188" t="s">
        <v>764</v>
      </c>
      <c r="P6" s="2" t="s">
        <v>765</v>
      </c>
      <c r="Q6" s="19" t="s">
        <v>766</v>
      </c>
      <c r="R6" s="20" t="s">
        <v>767</v>
      </c>
      <c r="S6" s="361"/>
      <c r="T6" s="363"/>
    </row>
    <row r="7" spans="1:20" ht="13.5" customHeight="1" thickTop="1" thickBot="1" x14ac:dyDescent="0.3">
      <c r="A7" s="364" t="s">
        <v>768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</row>
    <row r="8" spans="1:20" ht="13.5" customHeight="1" x14ac:dyDescent="0.25">
      <c r="A8" s="122" t="s">
        <v>769</v>
      </c>
      <c r="B8" s="44" t="s">
        <v>770</v>
      </c>
      <c r="C8" s="45" t="s">
        <v>771</v>
      </c>
      <c r="D8" s="45" t="s">
        <v>772</v>
      </c>
      <c r="E8" s="194" t="s">
        <v>773</v>
      </c>
      <c r="F8" s="10">
        <v>60</v>
      </c>
      <c r="G8" s="61">
        <v>2</v>
      </c>
      <c r="H8" s="62">
        <v>9</v>
      </c>
      <c r="I8" s="63" t="s">
        <v>774</v>
      </c>
      <c r="J8" s="61">
        <v>2</v>
      </c>
      <c r="K8" s="62">
        <v>9</v>
      </c>
      <c r="L8" s="121" t="s">
        <v>775</v>
      </c>
      <c r="M8" s="61">
        <v>2</v>
      </c>
      <c r="N8" s="62">
        <v>9</v>
      </c>
      <c r="O8" s="63" t="s">
        <v>776</v>
      </c>
      <c r="P8" s="61">
        <v>2</v>
      </c>
      <c r="Q8" s="62">
        <v>9</v>
      </c>
      <c r="R8" s="121" t="s">
        <v>777</v>
      </c>
      <c r="S8" s="311">
        <f>SUM(G8,J8,M8,P8)*15</f>
        <v>120</v>
      </c>
      <c r="T8" s="60">
        <f>SUM(H8,K8,N8,Q8)</f>
        <v>36</v>
      </c>
    </row>
    <row r="9" spans="1:20" ht="13.5" customHeight="1" x14ac:dyDescent="0.25">
      <c r="A9" s="98" t="s">
        <v>778</v>
      </c>
      <c r="B9" s="329" t="s">
        <v>3479</v>
      </c>
      <c r="C9" s="49" t="s">
        <v>779</v>
      </c>
      <c r="D9" s="49" t="s">
        <v>780</v>
      </c>
      <c r="E9" s="148" t="s">
        <v>781</v>
      </c>
      <c r="F9" s="11">
        <v>60</v>
      </c>
      <c r="G9" s="3">
        <v>1</v>
      </c>
      <c r="H9" s="4">
        <v>4</v>
      </c>
      <c r="I9" s="5" t="s">
        <v>782</v>
      </c>
      <c r="J9" s="3">
        <v>1</v>
      </c>
      <c r="K9" s="4">
        <v>4</v>
      </c>
      <c r="L9" s="13" t="s">
        <v>783</v>
      </c>
      <c r="M9" s="3"/>
      <c r="N9" s="4"/>
      <c r="O9" s="13"/>
      <c r="P9" s="3"/>
      <c r="Q9" s="4"/>
      <c r="R9" s="13"/>
      <c r="S9" s="308">
        <f>SUM(G9,J9,M9,P9)*15</f>
        <v>30</v>
      </c>
      <c r="T9" s="21">
        <f>SUM(H9,K9,N9,Q9)</f>
        <v>8</v>
      </c>
    </row>
    <row r="10" spans="1:20" ht="13.5" customHeight="1" x14ac:dyDescent="0.25">
      <c r="A10" s="98" t="s">
        <v>784</v>
      </c>
      <c r="B10" s="329" t="s">
        <v>3480</v>
      </c>
      <c r="C10" s="49" t="s">
        <v>785</v>
      </c>
      <c r="D10" s="49" t="s">
        <v>786</v>
      </c>
      <c r="E10" s="148" t="s">
        <v>787</v>
      </c>
      <c r="F10" s="11">
        <v>60</v>
      </c>
      <c r="G10" s="3">
        <v>1</v>
      </c>
      <c r="H10" s="4">
        <v>4</v>
      </c>
      <c r="I10" s="5" t="s">
        <v>788</v>
      </c>
      <c r="J10" s="3">
        <v>1</v>
      </c>
      <c r="K10" s="4">
        <v>4</v>
      </c>
      <c r="L10" s="13" t="s">
        <v>789</v>
      </c>
      <c r="M10" s="3"/>
      <c r="N10" s="4"/>
      <c r="O10" s="5"/>
      <c r="P10" s="3"/>
      <c r="Q10" s="4"/>
      <c r="R10" s="13"/>
      <c r="S10" s="308">
        <f>SUM(G10,J10,M10,P10)*15</f>
        <v>30</v>
      </c>
      <c r="T10" s="21">
        <f>SUM(H10,K10,N10,Q10)</f>
        <v>8</v>
      </c>
    </row>
    <row r="11" spans="1:20" ht="13.5" customHeight="1" x14ac:dyDescent="0.25">
      <c r="A11" s="72" t="s">
        <v>790</v>
      </c>
      <c r="B11" s="330" t="s">
        <v>3481</v>
      </c>
      <c r="C11" s="49" t="s">
        <v>791</v>
      </c>
      <c r="D11" s="49" t="s">
        <v>792</v>
      </c>
      <c r="E11" s="148" t="s">
        <v>793</v>
      </c>
      <c r="F11" s="11">
        <v>60</v>
      </c>
      <c r="G11" s="3">
        <v>1</v>
      </c>
      <c r="H11" s="4">
        <v>5</v>
      </c>
      <c r="I11" s="5" t="s">
        <v>794</v>
      </c>
      <c r="J11" s="3">
        <v>1</v>
      </c>
      <c r="K11" s="4">
        <v>5</v>
      </c>
      <c r="L11" s="78" t="s">
        <v>795</v>
      </c>
      <c r="M11" s="3">
        <v>1</v>
      </c>
      <c r="N11" s="4">
        <v>5</v>
      </c>
      <c r="O11" s="5" t="s">
        <v>796</v>
      </c>
      <c r="P11" s="3">
        <v>1</v>
      </c>
      <c r="Q11" s="4">
        <v>5</v>
      </c>
      <c r="R11" s="328" t="s">
        <v>3477</v>
      </c>
      <c r="S11" s="308">
        <f t="shared" ref="S11:S14" si="0">SUM(G11,J11,M11,P11)*15</f>
        <v>60</v>
      </c>
      <c r="T11" s="21">
        <f t="shared" ref="T11:T14" si="1">SUM(H11,K11,N11,Q11)</f>
        <v>20</v>
      </c>
    </row>
    <row r="12" spans="1:20" ht="13.5" customHeight="1" thickBot="1" x14ac:dyDescent="0.3">
      <c r="A12" s="94" t="s">
        <v>797</v>
      </c>
      <c r="B12" s="331" t="s">
        <v>3482</v>
      </c>
      <c r="C12" s="58" t="s">
        <v>798</v>
      </c>
      <c r="D12" s="58" t="s">
        <v>799</v>
      </c>
      <c r="E12" s="190" t="s">
        <v>800</v>
      </c>
      <c r="F12" s="12">
        <v>60</v>
      </c>
      <c r="G12" s="14">
        <v>1</v>
      </c>
      <c r="H12" s="15">
        <v>2</v>
      </c>
      <c r="I12" s="32" t="s">
        <v>801</v>
      </c>
      <c r="J12" s="14">
        <v>1</v>
      </c>
      <c r="K12" s="15">
        <v>2</v>
      </c>
      <c r="L12" s="16" t="s">
        <v>802</v>
      </c>
      <c r="M12" s="14"/>
      <c r="N12" s="15"/>
      <c r="O12" s="32"/>
      <c r="P12" s="14"/>
      <c r="Q12" s="15"/>
      <c r="R12" s="16"/>
      <c r="S12" s="312">
        <f t="shared" si="0"/>
        <v>30</v>
      </c>
      <c r="T12" s="22">
        <f t="shared" si="1"/>
        <v>4</v>
      </c>
    </row>
    <row r="13" spans="1:20" ht="13.5" customHeight="1" x14ac:dyDescent="0.25">
      <c r="A13" s="86" t="s">
        <v>803</v>
      </c>
      <c r="B13" s="87" t="s">
        <v>804</v>
      </c>
      <c r="C13" s="102"/>
      <c r="D13" s="102" t="s">
        <v>805</v>
      </c>
      <c r="E13" s="102" t="s">
        <v>806</v>
      </c>
      <c r="F13" s="103">
        <v>45</v>
      </c>
      <c r="G13" s="90">
        <v>2</v>
      </c>
      <c r="H13" s="91">
        <v>3</v>
      </c>
      <c r="I13" s="92" t="s">
        <v>807</v>
      </c>
      <c r="J13" s="90">
        <v>2</v>
      </c>
      <c r="K13" s="91">
        <v>3</v>
      </c>
      <c r="L13" s="92" t="s">
        <v>808</v>
      </c>
      <c r="M13" s="90"/>
      <c r="N13" s="91"/>
      <c r="O13" s="92"/>
      <c r="P13" s="90"/>
      <c r="Q13" s="91"/>
      <c r="R13" s="92"/>
      <c r="S13" s="313">
        <f t="shared" si="0"/>
        <v>60</v>
      </c>
      <c r="T13" s="97">
        <f t="shared" si="1"/>
        <v>6</v>
      </c>
    </row>
    <row r="14" spans="1:20" ht="13.5" customHeight="1" x14ac:dyDescent="0.25">
      <c r="A14" s="72" t="s">
        <v>809</v>
      </c>
      <c r="B14" s="73" t="s">
        <v>810</v>
      </c>
      <c r="C14" s="74" t="s">
        <v>811</v>
      </c>
      <c r="D14" s="74" t="s">
        <v>812</v>
      </c>
      <c r="E14" s="74" t="s">
        <v>813</v>
      </c>
      <c r="F14" s="75">
        <v>45</v>
      </c>
      <c r="G14" s="76">
        <v>2</v>
      </c>
      <c r="H14" s="77">
        <v>2</v>
      </c>
      <c r="I14" s="78" t="s">
        <v>814</v>
      </c>
      <c r="J14" s="76">
        <v>2</v>
      </c>
      <c r="K14" s="77">
        <v>2</v>
      </c>
      <c r="L14" s="78" t="s">
        <v>815</v>
      </c>
      <c r="M14" s="76"/>
      <c r="N14" s="77"/>
      <c r="O14" s="78"/>
      <c r="P14" s="76"/>
      <c r="Q14" s="77"/>
      <c r="R14" s="78"/>
      <c r="S14" s="301">
        <f t="shared" si="0"/>
        <v>60</v>
      </c>
      <c r="T14" s="80">
        <f t="shared" si="1"/>
        <v>4</v>
      </c>
    </row>
    <row r="15" spans="1:20" ht="13.5" customHeight="1" thickBot="1" x14ac:dyDescent="0.3">
      <c r="A15" s="135" t="s">
        <v>816</v>
      </c>
      <c r="B15" s="46" t="s">
        <v>817</v>
      </c>
      <c r="C15" s="82" t="s">
        <v>818</v>
      </c>
      <c r="D15" s="82" t="s">
        <v>819</v>
      </c>
      <c r="E15" s="82" t="s">
        <v>820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821</v>
      </c>
      <c r="P15" s="104">
        <v>2</v>
      </c>
      <c r="Q15" s="105">
        <v>2</v>
      </c>
      <c r="R15" s="107" t="s">
        <v>822</v>
      </c>
      <c r="S15" s="302">
        <f>SUM(G15,J15,M15,P15)*15</f>
        <v>60</v>
      </c>
      <c r="T15" s="85">
        <f>SUM(H15,K15,N15,Q15)</f>
        <v>4</v>
      </c>
    </row>
    <row r="16" spans="1:20" ht="13.5" customHeight="1" thickTop="1" thickBot="1" x14ac:dyDescent="0.3">
      <c r="A16" s="357" t="s">
        <v>823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9"/>
    </row>
    <row r="17" spans="1:20" ht="13.5" customHeight="1" thickBot="1" x14ac:dyDescent="0.3">
      <c r="A17" s="136" t="s">
        <v>824</v>
      </c>
      <c r="B17" s="137"/>
      <c r="C17" s="138"/>
      <c r="D17" s="138"/>
      <c r="E17" s="138"/>
      <c r="F17" s="139"/>
      <c r="G17" s="27"/>
      <c r="H17" s="28"/>
      <c r="I17" s="29"/>
      <c r="J17" s="27"/>
      <c r="K17" s="28">
        <v>3</v>
      </c>
      <c r="L17" s="92"/>
      <c r="M17" s="27"/>
      <c r="N17" s="28">
        <v>6</v>
      </c>
      <c r="O17" s="29"/>
      <c r="P17" s="27"/>
      <c r="Q17" s="28">
        <v>6</v>
      </c>
      <c r="R17" s="175"/>
      <c r="S17" s="303"/>
      <c r="T17" s="149">
        <f t="shared" ref="T17" si="2">SUM(H17,K17,N17,Q17)</f>
        <v>15</v>
      </c>
    </row>
    <row r="18" spans="1:20" ht="13.5" customHeight="1" thickTop="1" thickBot="1" x14ac:dyDescent="0.3">
      <c r="A18" s="161" t="s">
        <v>825</v>
      </c>
      <c r="B18" s="153" t="s">
        <v>826</v>
      </c>
      <c r="C18" s="154"/>
      <c r="D18" s="154"/>
      <c r="E18" s="154" t="s">
        <v>827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3476</v>
      </c>
      <c r="P18" s="156">
        <v>0</v>
      </c>
      <c r="Q18" s="157">
        <v>8</v>
      </c>
      <c r="R18" s="159" t="s">
        <v>3476</v>
      </c>
      <c r="S18" s="304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5">
      <c r="A19" s="392" t="s">
        <v>828</v>
      </c>
      <c r="B19" s="393"/>
      <c r="C19" s="393"/>
      <c r="D19" s="393"/>
      <c r="E19" s="393"/>
      <c r="F19" s="396"/>
      <c r="G19" s="305">
        <f>SUM(G8:G18)</f>
        <v>10</v>
      </c>
      <c r="H19" s="23">
        <f>SUM(H8:H18)</f>
        <v>29</v>
      </c>
      <c r="I19" s="24"/>
      <c r="J19" s="305">
        <f>SUM(J8:J18)</f>
        <v>10</v>
      </c>
      <c r="K19" s="23">
        <f>SUM(K8:K18)</f>
        <v>32</v>
      </c>
      <c r="L19" s="24"/>
      <c r="M19" s="305">
        <f>SUM(M8:M18)</f>
        <v>5</v>
      </c>
      <c r="N19" s="23">
        <f>SUM(N8:N18)</f>
        <v>29</v>
      </c>
      <c r="O19" s="24"/>
      <c r="P19" s="305">
        <f>SUM(P8:P18)</f>
        <v>5</v>
      </c>
      <c r="Q19" s="23">
        <f>SUM(Q8:Q18)</f>
        <v>30</v>
      </c>
      <c r="R19" s="24"/>
      <c r="S19" s="306">
        <f>SUM(S8:S18)</f>
        <v>450</v>
      </c>
      <c r="T19" s="25">
        <f>SUM(T8:T18)</f>
        <v>120</v>
      </c>
    </row>
    <row r="20" spans="1:20" ht="12.6" thickTop="1" x14ac:dyDescent="0.25"/>
    <row r="21" spans="1:20" x14ac:dyDescent="0.25">
      <c r="A21" s="1" t="s">
        <v>102</v>
      </c>
      <c r="S21" s="1"/>
    </row>
    <row r="22" spans="1:20" x14ac:dyDescent="0.25">
      <c r="A22" s="229" t="s">
        <v>3448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29" t="s">
        <v>3449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29" t="s">
        <v>3450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MA_Bassoon</vt:lpstr>
      <vt:lpstr>MA_Horn</vt:lpstr>
      <vt:lpstr>MA_Trumpet</vt:lpstr>
      <vt:lpstr>MA_Trombone</vt:lpstr>
      <vt:lpstr>MA_Tuba</vt:lpstr>
      <vt:lpstr>MA_Percussion</vt:lpstr>
      <vt:lpstr>MA_Church M. Choral Cond.</vt:lpstr>
      <vt:lpstr>MA_Church M. Organ Perf.</vt:lpstr>
      <vt:lpstr>MA_Opera Singing</vt:lpstr>
      <vt:lpstr>MA_Oratorio and Song P.</vt:lpstr>
      <vt:lpstr>MA_Musicology</vt:lpstr>
      <vt:lpstr>MA_Ethnomusicology</vt:lpstr>
      <vt:lpstr>MA_Music Composition</vt:lpstr>
      <vt:lpstr>MA_ Electroac. Comp. Spec.</vt:lpstr>
      <vt:lpstr>MA_Applied Music Comp. Spec.</vt:lpstr>
      <vt:lpstr>MA_Choral Conducting</vt:lpstr>
      <vt:lpstr>MA_Conducting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Katona Fanni</cp:lastModifiedBy>
  <cp:lastPrinted>2017-08-24T14:21:00Z</cp:lastPrinted>
  <dcterms:created xsi:type="dcterms:W3CDTF">2014-03-20T07:45:05Z</dcterms:created>
  <dcterms:modified xsi:type="dcterms:W3CDTF">2021-12-13T14:32:39Z</dcterms:modified>
</cp:coreProperties>
</file>