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CS\TANTERVEK, TANTERVMÓDOSÍTÁSOK\2025\VÉGLEGES\"/>
    </mc:Choice>
  </mc:AlternateContent>
  <xr:revisionPtr revIDLastSave="0" documentId="13_ncr:1_{A52D389D-DF0F-4289-9DAF-6EE0A7813FDE}" xr6:coauthVersionLast="47" xr6:coauthVersionMax="47" xr10:uidLastSave="{00000000-0000-0000-0000-000000000000}"/>
  <workbookProtection workbookAlgorithmName="SHA-512" workbookHashValue="5OjgrHQQr3BWupryOi2uFnX3eU/P+IHdA/Jixl8J7banUtDulvVuPi4GJJbgIxf3JAb2lvh5+zT3F7AhvcowTg==" workbookSaltValue="C185+RbXMxX9ZC6tgv82vg==" workbookSpinCount="100000" lockStructure="1"/>
  <bookViews>
    <workbookView xWindow="-120" yWindow="-120" windowWidth="29040" windowHeight="15720" tabRatio="823" xr2:uid="{00000000-000D-0000-FFFF-FFFF00000000}"/>
  </bookViews>
  <sheets>
    <sheet name="CONTENTS" sheetId="47" r:id="rId1"/>
    <sheet name="MA_Piano" sheetId="9" r:id="rId2"/>
    <sheet name="MA_Piano Acc. &amp; Rep." sheetId="14" r:id="rId3"/>
    <sheet name="MA_Organ" sheetId="40" r:id="rId4"/>
    <sheet name="MA_Harpsichord" sheetId="10" r:id="rId5"/>
    <sheet name="MA_Accordion" sheetId="12" r:id="rId6"/>
    <sheet name="MA_Harp" sheetId="16" r:id="rId7"/>
    <sheet name="MA_Guitar" sheetId="11" r:id="rId8"/>
    <sheet name="MA_Cimbalom-Dulcimer" sheetId="13" r:id="rId9"/>
    <sheet name="MA_Violin" sheetId="17" r:id="rId10"/>
    <sheet name="MA_Viola" sheetId="18" r:id="rId11"/>
    <sheet name="MA_Cello" sheetId="19" r:id="rId12"/>
    <sheet name="MA_Double Bass" sheetId="20" r:id="rId13"/>
    <sheet name="MA_Flute" sheetId="21" r:id="rId14"/>
    <sheet name="MA_Oboe" sheetId="22" r:id="rId15"/>
    <sheet name="MA_Clarinet" sheetId="23" r:id="rId16"/>
    <sheet name="MA_Saxophone" sheetId="54" r:id="rId17"/>
    <sheet name="MA_Bassoon" sheetId="25" r:id="rId18"/>
    <sheet name="MA_Horn" sheetId="26" r:id="rId19"/>
    <sheet name="MA_Trumpet" sheetId="27" r:id="rId20"/>
    <sheet name="MA_Trombone" sheetId="28" r:id="rId21"/>
    <sheet name="MA_Tuba" sheetId="29" r:id="rId22"/>
    <sheet name="MA_Percussion" sheetId="30" r:id="rId23"/>
    <sheet name="MA_Opera Singing" sheetId="43" r:id="rId24"/>
    <sheet name="MA_Oratorio and Song P." sheetId="44" r:id="rId25"/>
    <sheet name="MA_Jazz Piano" sheetId="59" r:id="rId26"/>
    <sheet name="MA_Jazz Double Bass" sheetId="62" r:id="rId27"/>
    <sheet name="MA_Jazz Saxophone" sheetId="60" r:id="rId28"/>
    <sheet name="MA_Jazz Singing" sheetId="63" r:id="rId29"/>
    <sheet name="MA_Jazz Composition" sheetId="61" r:id="rId30"/>
    <sheet name="MA_Choral Conducting" sheetId="31" r:id="rId31"/>
    <sheet name="MA_Orchestra Conducting" sheetId="32" r:id="rId32"/>
    <sheet name="MA_Music Composition" sheetId="36" r:id="rId33"/>
    <sheet name="MA_ Electroac. Comp. Spec." sheetId="52" r:id="rId34"/>
    <sheet name="MA_Applied Music Comp. Spec." sheetId="53" r:id="rId35"/>
    <sheet name="MA_Musicology" sheetId="51" r:id="rId36"/>
    <sheet name="MA_Ethnomusicology" sheetId="37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44" l="1"/>
  <c r="T10" i="44"/>
  <c r="S11" i="44"/>
  <c r="T11" i="44"/>
  <c r="S10" i="43" l="1"/>
  <c r="T10" i="43"/>
  <c r="T10" i="23" l="1"/>
  <c r="S10" i="23"/>
  <c r="H19" i="63"/>
  <c r="J19" i="63"/>
  <c r="K19" i="63"/>
  <c r="M19" i="63"/>
  <c r="N19" i="63"/>
  <c r="P19" i="63"/>
  <c r="Q19" i="63"/>
  <c r="G19" i="63"/>
  <c r="S9" i="63"/>
  <c r="T9" i="63"/>
  <c r="S10" i="63"/>
  <c r="T10" i="63"/>
  <c r="H20" i="62" l="1"/>
  <c r="J20" i="62"/>
  <c r="K20" i="62"/>
  <c r="M20" i="62"/>
  <c r="N20" i="62"/>
  <c r="P20" i="62"/>
  <c r="Q20" i="62"/>
  <c r="G20" i="62"/>
  <c r="S9" i="62"/>
  <c r="T9" i="62"/>
  <c r="T18" i="63"/>
  <c r="S18" i="63"/>
  <c r="T17" i="63"/>
  <c r="S17" i="63"/>
  <c r="T15" i="63"/>
  <c r="S15" i="63"/>
  <c r="T14" i="63"/>
  <c r="S14" i="63"/>
  <c r="T13" i="63"/>
  <c r="S13" i="63"/>
  <c r="T12" i="63"/>
  <c r="S12" i="63"/>
  <c r="T11" i="63"/>
  <c r="S11" i="63"/>
  <c r="T8" i="63"/>
  <c r="S8" i="63"/>
  <c r="T19" i="62"/>
  <c r="S19" i="62"/>
  <c r="T18" i="62"/>
  <c r="S18" i="62"/>
  <c r="T16" i="62"/>
  <c r="S16" i="62"/>
  <c r="T15" i="62"/>
  <c r="S15" i="62"/>
  <c r="T14" i="62"/>
  <c r="S14" i="62"/>
  <c r="T13" i="62"/>
  <c r="S13" i="62"/>
  <c r="T12" i="62"/>
  <c r="S12" i="62"/>
  <c r="T11" i="62"/>
  <c r="S11" i="62"/>
  <c r="T10" i="62"/>
  <c r="S10" i="62"/>
  <c r="T8" i="62"/>
  <c r="S8" i="62"/>
  <c r="T20" i="62" l="1"/>
  <c r="S20" i="62"/>
  <c r="S19" i="63"/>
  <c r="T19" i="63"/>
  <c r="T8" i="60"/>
  <c r="T9" i="60"/>
  <c r="T10" i="60"/>
  <c r="T11" i="60"/>
  <c r="R20" i="61" l="1"/>
  <c r="Q20" i="61"/>
  <c r="P20" i="61"/>
  <c r="O20" i="61"/>
  <c r="N20" i="61"/>
  <c r="M20" i="61"/>
  <c r="L20" i="61"/>
  <c r="K20" i="61"/>
  <c r="J20" i="61"/>
  <c r="I20" i="61"/>
  <c r="H20" i="61"/>
  <c r="G20" i="61"/>
  <c r="T19" i="61"/>
  <c r="S19" i="61"/>
  <c r="T18" i="61"/>
  <c r="S18" i="61"/>
  <c r="T16" i="61"/>
  <c r="S16" i="61"/>
  <c r="T15" i="61"/>
  <c r="S15" i="61"/>
  <c r="T14" i="61"/>
  <c r="S14" i="61"/>
  <c r="T13" i="61"/>
  <c r="S13" i="61"/>
  <c r="T12" i="61"/>
  <c r="S12" i="61"/>
  <c r="T11" i="61"/>
  <c r="S11" i="61"/>
  <c r="T10" i="61"/>
  <c r="S10" i="61"/>
  <c r="T9" i="61"/>
  <c r="S9" i="61"/>
  <c r="T8" i="61"/>
  <c r="S8" i="61"/>
  <c r="Q22" i="60"/>
  <c r="P22" i="60"/>
  <c r="N22" i="60"/>
  <c r="M22" i="60"/>
  <c r="K22" i="60"/>
  <c r="J22" i="60"/>
  <c r="H22" i="60"/>
  <c r="G22" i="60"/>
  <c r="T21" i="60"/>
  <c r="S21" i="60"/>
  <c r="T20" i="60"/>
  <c r="S20" i="60"/>
  <c r="T18" i="60"/>
  <c r="S18" i="60"/>
  <c r="T17" i="60"/>
  <c r="S17" i="60"/>
  <c r="T15" i="60"/>
  <c r="S15" i="60"/>
  <c r="T13" i="60"/>
  <c r="S13" i="60"/>
  <c r="T14" i="60"/>
  <c r="T22" i="60" s="1"/>
  <c r="S14" i="60"/>
  <c r="T12" i="60"/>
  <c r="S12" i="60"/>
  <c r="S11" i="60"/>
  <c r="S10" i="60"/>
  <c r="S9" i="60"/>
  <c r="S8" i="60"/>
  <c r="Q20" i="59"/>
  <c r="P20" i="59"/>
  <c r="N20" i="59"/>
  <c r="M20" i="59"/>
  <c r="K20" i="59"/>
  <c r="J20" i="59"/>
  <c r="H20" i="59"/>
  <c r="G20" i="59"/>
  <c r="T19" i="59"/>
  <c r="S19" i="59"/>
  <c r="T18" i="59"/>
  <c r="S18" i="59"/>
  <c r="T16" i="59"/>
  <c r="S16" i="59"/>
  <c r="T15" i="59"/>
  <c r="S15" i="59"/>
  <c r="T14" i="59"/>
  <c r="S14" i="59"/>
  <c r="T13" i="59"/>
  <c r="S13" i="59"/>
  <c r="T12" i="59"/>
  <c r="S12" i="59"/>
  <c r="T11" i="59"/>
  <c r="S11" i="59"/>
  <c r="T10" i="59"/>
  <c r="S10" i="59"/>
  <c r="T9" i="59"/>
  <c r="S9" i="59"/>
  <c r="T8" i="59"/>
  <c r="S8" i="59"/>
  <c r="S20" i="59" l="1"/>
  <c r="T20" i="61"/>
  <c r="T20" i="59"/>
  <c r="S22" i="60"/>
  <c r="S20" i="61"/>
  <c r="S9" i="30"/>
  <c r="T9" i="30"/>
  <c r="T9" i="54"/>
  <c r="S9" i="54"/>
  <c r="T9" i="25"/>
  <c r="S9" i="25"/>
  <c r="T9" i="23"/>
  <c r="S9" i="23"/>
  <c r="T9" i="22"/>
  <c r="S9" i="22"/>
  <c r="S9" i="9"/>
  <c r="T9" i="9"/>
  <c r="T18" i="54" l="1"/>
  <c r="Q20" i="54"/>
  <c r="P20" i="54"/>
  <c r="N20" i="54"/>
  <c r="M20" i="54"/>
  <c r="K20" i="54"/>
  <c r="J20" i="54"/>
  <c r="H20" i="54"/>
  <c r="G20" i="54"/>
  <c r="T19" i="54"/>
  <c r="S19" i="54"/>
  <c r="T16" i="54"/>
  <c r="S16" i="54"/>
  <c r="T15" i="54"/>
  <c r="S15" i="54"/>
  <c r="T14" i="54"/>
  <c r="S14" i="54"/>
  <c r="T13" i="54"/>
  <c r="S13" i="54"/>
  <c r="T12" i="54"/>
  <c r="S12" i="54"/>
  <c r="T11" i="54"/>
  <c r="S11" i="54"/>
  <c r="T10" i="54"/>
  <c r="S10" i="54"/>
  <c r="T8" i="54"/>
  <c r="S8" i="54"/>
  <c r="T20" i="54" l="1"/>
  <c r="S20" i="54"/>
  <c r="Q20" i="11" l="1"/>
  <c r="P20" i="11"/>
  <c r="N20" i="11"/>
  <c r="M20" i="11"/>
  <c r="K20" i="11"/>
  <c r="J20" i="11"/>
  <c r="H20" i="11"/>
  <c r="G20" i="11"/>
  <c r="T15" i="11" l="1"/>
  <c r="S15" i="11"/>
  <c r="T18" i="53" l="1"/>
  <c r="T11" i="53"/>
  <c r="T10" i="53"/>
  <c r="T9" i="53"/>
  <c r="T8" i="53"/>
  <c r="T11" i="52"/>
  <c r="T10" i="52"/>
  <c r="T9" i="52"/>
  <c r="T17" i="52"/>
  <c r="T15" i="52"/>
  <c r="S15" i="52"/>
  <c r="T14" i="52"/>
  <c r="S14" i="52"/>
  <c r="T13" i="52"/>
  <c r="S13" i="52"/>
  <c r="Q24" i="32" l="1"/>
  <c r="P24" i="32"/>
  <c r="N24" i="32"/>
  <c r="M24" i="32"/>
  <c r="K24" i="32"/>
  <c r="J24" i="32"/>
  <c r="H24" i="32"/>
  <c r="G24" i="32"/>
  <c r="T23" i="32"/>
  <c r="S23" i="32"/>
  <c r="T22" i="32"/>
  <c r="T20" i="32"/>
  <c r="S20" i="32"/>
  <c r="T19" i="32"/>
  <c r="S19" i="32"/>
  <c r="T18" i="32"/>
  <c r="S18" i="32"/>
  <c r="T17" i="32"/>
  <c r="S17" i="32"/>
  <c r="T16" i="32"/>
  <c r="S16" i="32"/>
  <c r="T15" i="32"/>
  <c r="S15" i="32"/>
  <c r="T14" i="32"/>
  <c r="S14" i="32"/>
  <c r="T13" i="32"/>
  <c r="S13" i="32"/>
  <c r="T12" i="32"/>
  <c r="S12" i="32"/>
  <c r="T11" i="32"/>
  <c r="S11" i="32"/>
  <c r="T10" i="32"/>
  <c r="S10" i="32"/>
  <c r="T9" i="32"/>
  <c r="S9" i="32"/>
  <c r="T8" i="32"/>
  <c r="S8" i="32"/>
  <c r="Q27" i="31"/>
  <c r="P27" i="31"/>
  <c r="N27" i="31"/>
  <c r="M27" i="31"/>
  <c r="K27" i="31"/>
  <c r="J27" i="31"/>
  <c r="H27" i="31"/>
  <c r="G27" i="31"/>
  <c r="T26" i="31"/>
  <c r="S26" i="31"/>
  <c r="T25" i="31"/>
  <c r="T23" i="31"/>
  <c r="S23" i="31"/>
  <c r="T22" i="31"/>
  <c r="S22" i="31"/>
  <c r="T21" i="31"/>
  <c r="S21" i="31"/>
  <c r="T20" i="31"/>
  <c r="S20" i="31"/>
  <c r="T19" i="31"/>
  <c r="S19" i="31"/>
  <c r="T18" i="31"/>
  <c r="S18" i="31"/>
  <c r="T17" i="31"/>
  <c r="S17" i="31"/>
  <c r="T16" i="31"/>
  <c r="S16" i="31"/>
  <c r="T15" i="31"/>
  <c r="S15" i="31"/>
  <c r="T14" i="31"/>
  <c r="S14" i="31"/>
  <c r="T13" i="31"/>
  <c r="S13" i="31"/>
  <c r="T12" i="31"/>
  <c r="S12" i="31"/>
  <c r="T11" i="31"/>
  <c r="S11" i="31"/>
  <c r="T10" i="31"/>
  <c r="S10" i="31"/>
  <c r="T9" i="31"/>
  <c r="S9" i="31"/>
  <c r="T8" i="31"/>
  <c r="S8" i="31"/>
  <c r="Q20" i="53"/>
  <c r="P20" i="53"/>
  <c r="N20" i="53"/>
  <c r="M20" i="53"/>
  <c r="K20" i="53"/>
  <c r="J20" i="53"/>
  <c r="H20" i="53"/>
  <c r="G20" i="53"/>
  <c r="T19" i="53"/>
  <c r="S19" i="53"/>
  <c r="T16" i="53"/>
  <c r="S16" i="53"/>
  <c r="T15" i="53"/>
  <c r="S15" i="53"/>
  <c r="T14" i="53"/>
  <c r="S14" i="53"/>
  <c r="T13" i="53"/>
  <c r="S13" i="53"/>
  <c r="S11" i="53"/>
  <c r="S10" i="53"/>
  <c r="S9" i="53"/>
  <c r="S8" i="53"/>
  <c r="Q19" i="52"/>
  <c r="P19" i="52"/>
  <c r="N19" i="52"/>
  <c r="M19" i="52"/>
  <c r="K19" i="52"/>
  <c r="J19" i="52"/>
  <c r="H19" i="52"/>
  <c r="G19" i="52"/>
  <c r="T18" i="52"/>
  <c r="S18" i="52"/>
  <c r="S11" i="52"/>
  <c r="S10" i="52"/>
  <c r="S9" i="52"/>
  <c r="S8" i="52"/>
  <c r="Q18" i="36"/>
  <c r="P18" i="36"/>
  <c r="N18" i="36"/>
  <c r="M18" i="36"/>
  <c r="K18" i="36"/>
  <c r="J18" i="36"/>
  <c r="H18" i="36"/>
  <c r="G18" i="36"/>
  <c r="T17" i="36"/>
  <c r="S17" i="36"/>
  <c r="T16" i="36"/>
  <c r="T14" i="36"/>
  <c r="S14" i="36"/>
  <c r="T13" i="36"/>
  <c r="S13" i="36"/>
  <c r="T12" i="36"/>
  <c r="S12" i="36"/>
  <c r="T10" i="36"/>
  <c r="S10" i="36"/>
  <c r="T9" i="36"/>
  <c r="S9" i="36"/>
  <c r="T11" i="36"/>
  <c r="S11" i="36"/>
  <c r="T8" i="36"/>
  <c r="S8" i="36"/>
  <c r="Q22" i="37"/>
  <c r="P22" i="37"/>
  <c r="N22" i="37"/>
  <c r="M22" i="37"/>
  <c r="K22" i="37"/>
  <c r="J22" i="37"/>
  <c r="H22" i="37"/>
  <c r="G22" i="37"/>
  <c r="T21" i="37"/>
  <c r="S21" i="37"/>
  <c r="T20" i="37"/>
  <c r="T18" i="37"/>
  <c r="S18" i="37"/>
  <c r="T17" i="37"/>
  <c r="S17" i="37"/>
  <c r="T16" i="37"/>
  <c r="S16" i="37"/>
  <c r="T15" i="37"/>
  <c r="S15" i="37"/>
  <c r="T13" i="37"/>
  <c r="S13" i="37"/>
  <c r="T12" i="37"/>
  <c r="S12" i="37"/>
  <c r="T11" i="37"/>
  <c r="S11" i="37"/>
  <c r="T10" i="37"/>
  <c r="S10" i="37"/>
  <c r="T9" i="37"/>
  <c r="S9" i="37"/>
  <c r="T8" i="37"/>
  <c r="S8" i="37"/>
  <c r="Q19" i="51"/>
  <c r="P19" i="51"/>
  <c r="N19" i="51"/>
  <c r="M19" i="51"/>
  <c r="K19" i="51"/>
  <c r="J19" i="51"/>
  <c r="H19" i="51"/>
  <c r="G19" i="51"/>
  <c r="T18" i="51"/>
  <c r="S18" i="51"/>
  <c r="T17" i="51"/>
  <c r="T15" i="51"/>
  <c r="S15" i="51"/>
  <c r="T14" i="51"/>
  <c r="S14" i="51"/>
  <c r="T13" i="51"/>
  <c r="S13" i="51"/>
  <c r="T12" i="51"/>
  <c r="S12" i="51"/>
  <c r="T11" i="51"/>
  <c r="S11" i="51"/>
  <c r="T10" i="51"/>
  <c r="S10" i="51"/>
  <c r="T9" i="51"/>
  <c r="S9" i="51"/>
  <c r="T8" i="51"/>
  <c r="S8" i="51"/>
  <c r="Q20" i="44"/>
  <c r="P20" i="44"/>
  <c r="N20" i="44"/>
  <c r="M20" i="44"/>
  <c r="K20" i="44"/>
  <c r="J20" i="44"/>
  <c r="H20" i="44"/>
  <c r="G20" i="44"/>
  <c r="T19" i="44"/>
  <c r="S19" i="44"/>
  <c r="T18" i="44"/>
  <c r="T16" i="44"/>
  <c r="S16" i="44"/>
  <c r="T15" i="44"/>
  <c r="S15" i="44"/>
  <c r="T14" i="44"/>
  <c r="S14" i="44"/>
  <c r="T13" i="44"/>
  <c r="S13" i="44"/>
  <c r="T12" i="44"/>
  <c r="S12" i="44"/>
  <c r="T9" i="44"/>
  <c r="S9" i="44"/>
  <c r="T8" i="44"/>
  <c r="S8" i="44"/>
  <c r="Q21" i="43"/>
  <c r="P21" i="43"/>
  <c r="N21" i="43"/>
  <c r="M21" i="43"/>
  <c r="K21" i="43"/>
  <c r="J21" i="43"/>
  <c r="H21" i="43"/>
  <c r="G21" i="43"/>
  <c r="T20" i="43"/>
  <c r="S20" i="43"/>
  <c r="T19" i="43"/>
  <c r="T17" i="43"/>
  <c r="S17" i="43"/>
  <c r="T16" i="43"/>
  <c r="S16" i="43"/>
  <c r="T15" i="43"/>
  <c r="S15" i="43"/>
  <c r="T14" i="43"/>
  <c r="S14" i="43"/>
  <c r="T11" i="43"/>
  <c r="S11" i="43"/>
  <c r="T13" i="43"/>
  <c r="S13" i="43"/>
  <c r="T12" i="43"/>
  <c r="S12" i="43"/>
  <c r="T9" i="43"/>
  <c r="S9" i="43"/>
  <c r="T8" i="43"/>
  <c r="S8" i="43"/>
  <c r="Q20" i="30"/>
  <c r="P20" i="30"/>
  <c r="N20" i="30"/>
  <c r="M20" i="30"/>
  <c r="K20" i="30"/>
  <c r="J20" i="30"/>
  <c r="H20" i="30"/>
  <c r="G20" i="30"/>
  <c r="T19" i="30"/>
  <c r="S19" i="30"/>
  <c r="T18" i="30"/>
  <c r="T16" i="30"/>
  <c r="S16" i="30"/>
  <c r="T15" i="30"/>
  <c r="S15" i="30"/>
  <c r="T14" i="30"/>
  <c r="S14" i="30"/>
  <c r="T13" i="30"/>
  <c r="S13" i="30"/>
  <c r="T12" i="30"/>
  <c r="S12" i="30"/>
  <c r="T11" i="30"/>
  <c r="S11" i="30"/>
  <c r="T10" i="30"/>
  <c r="S10" i="30"/>
  <c r="T8" i="30"/>
  <c r="S8" i="30"/>
  <c r="Q20" i="29"/>
  <c r="P20" i="29"/>
  <c r="N20" i="29"/>
  <c r="M20" i="29"/>
  <c r="K20" i="29"/>
  <c r="J20" i="29"/>
  <c r="H20" i="29"/>
  <c r="G20" i="29"/>
  <c r="T19" i="29"/>
  <c r="S19" i="29"/>
  <c r="T18" i="29"/>
  <c r="T16" i="29"/>
  <c r="S16" i="29"/>
  <c r="T15" i="29"/>
  <c r="S15" i="29"/>
  <c r="T14" i="29"/>
  <c r="S14" i="29"/>
  <c r="T13" i="29"/>
  <c r="S13" i="29"/>
  <c r="T12" i="29"/>
  <c r="S12" i="29"/>
  <c r="T11" i="29"/>
  <c r="S11" i="29"/>
  <c r="T10" i="29"/>
  <c r="S10" i="29"/>
  <c r="T9" i="29"/>
  <c r="S9" i="29"/>
  <c r="T8" i="29"/>
  <c r="S8" i="29"/>
  <c r="Q20" i="28"/>
  <c r="P20" i="28"/>
  <c r="N20" i="28"/>
  <c r="M20" i="28"/>
  <c r="K20" i="28"/>
  <c r="J20" i="28"/>
  <c r="H20" i="28"/>
  <c r="G20" i="28"/>
  <c r="T19" i="28"/>
  <c r="S19" i="28"/>
  <c r="T18" i="28"/>
  <c r="T16" i="28"/>
  <c r="S16" i="28"/>
  <c r="T15" i="28"/>
  <c r="S15" i="28"/>
  <c r="T14" i="28"/>
  <c r="S14" i="28"/>
  <c r="T13" i="28"/>
  <c r="S13" i="28"/>
  <c r="T12" i="28"/>
  <c r="S12" i="28"/>
  <c r="T11" i="28"/>
  <c r="S11" i="28"/>
  <c r="T10" i="28"/>
  <c r="S10" i="28"/>
  <c r="T9" i="28"/>
  <c r="S9" i="28"/>
  <c r="T8" i="28"/>
  <c r="S8" i="28"/>
  <c r="Q20" i="27"/>
  <c r="P20" i="27"/>
  <c r="N20" i="27"/>
  <c r="M20" i="27"/>
  <c r="K20" i="27"/>
  <c r="J20" i="27"/>
  <c r="H20" i="27"/>
  <c r="G20" i="27"/>
  <c r="T19" i="27"/>
  <c r="S19" i="27"/>
  <c r="T18" i="27"/>
  <c r="T16" i="27"/>
  <c r="S16" i="27"/>
  <c r="T15" i="27"/>
  <c r="S15" i="27"/>
  <c r="T14" i="27"/>
  <c r="S14" i="27"/>
  <c r="T13" i="27"/>
  <c r="S13" i="27"/>
  <c r="T12" i="27"/>
  <c r="S12" i="27"/>
  <c r="T11" i="27"/>
  <c r="S11" i="27"/>
  <c r="T10" i="27"/>
  <c r="S10" i="27"/>
  <c r="T9" i="27"/>
  <c r="S9" i="27"/>
  <c r="T8" i="27"/>
  <c r="S8" i="27"/>
  <c r="Q20" i="26"/>
  <c r="P20" i="26"/>
  <c r="N20" i="26"/>
  <c r="M20" i="26"/>
  <c r="K20" i="26"/>
  <c r="J20" i="26"/>
  <c r="H20" i="26"/>
  <c r="G20" i="26"/>
  <c r="T19" i="26"/>
  <c r="S19" i="26"/>
  <c r="T18" i="26"/>
  <c r="T16" i="26"/>
  <c r="S16" i="26"/>
  <c r="T15" i="26"/>
  <c r="S15" i="26"/>
  <c r="T14" i="26"/>
  <c r="S14" i="26"/>
  <c r="T13" i="26"/>
  <c r="S13" i="26"/>
  <c r="T12" i="26"/>
  <c r="S12" i="26"/>
  <c r="T11" i="26"/>
  <c r="S11" i="26"/>
  <c r="T10" i="26"/>
  <c r="S10" i="26"/>
  <c r="T9" i="26"/>
  <c r="S9" i="26"/>
  <c r="T8" i="26"/>
  <c r="S8" i="26"/>
  <c r="S8" i="25"/>
  <c r="T8" i="25"/>
  <c r="S10" i="25"/>
  <c r="T10" i="25"/>
  <c r="S11" i="25"/>
  <c r="T11" i="25"/>
  <c r="S12" i="25"/>
  <c r="T12" i="25"/>
  <c r="S13" i="25"/>
  <c r="T13" i="25"/>
  <c r="S14" i="25"/>
  <c r="T14" i="25"/>
  <c r="S15" i="25"/>
  <c r="T15" i="25"/>
  <c r="S16" i="25"/>
  <c r="T16" i="25"/>
  <c r="Q21" i="25"/>
  <c r="P21" i="25"/>
  <c r="N21" i="25"/>
  <c r="M21" i="25"/>
  <c r="K21" i="25"/>
  <c r="J21" i="25"/>
  <c r="H21" i="25"/>
  <c r="G21" i="25"/>
  <c r="T20" i="25"/>
  <c r="S20" i="25"/>
  <c r="T19" i="25"/>
  <c r="T17" i="25"/>
  <c r="S17" i="25"/>
  <c r="Q22" i="23"/>
  <c r="P22" i="23"/>
  <c r="N22" i="23"/>
  <c r="M22" i="23"/>
  <c r="K22" i="23"/>
  <c r="J22" i="23"/>
  <c r="H22" i="23"/>
  <c r="G22" i="23"/>
  <c r="T21" i="23"/>
  <c r="S21" i="23"/>
  <c r="T20" i="23"/>
  <c r="T18" i="23"/>
  <c r="S18" i="23"/>
  <c r="T17" i="23"/>
  <c r="S17" i="23"/>
  <c r="T16" i="23"/>
  <c r="S16" i="23"/>
  <c r="T15" i="23"/>
  <c r="S15" i="23"/>
  <c r="T14" i="23"/>
  <c r="S14" i="23"/>
  <c r="T13" i="23"/>
  <c r="S13" i="23"/>
  <c r="T12" i="23"/>
  <c r="S12" i="23"/>
  <c r="T11" i="23"/>
  <c r="S11" i="23"/>
  <c r="T8" i="23"/>
  <c r="S8" i="23"/>
  <c r="Q21" i="22"/>
  <c r="P21" i="22"/>
  <c r="N21" i="22"/>
  <c r="M21" i="22"/>
  <c r="K21" i="22"/>
  <c r="J21" i="22"/>
  <c r="H21" i="22"/>
  <c r="G21" i="22"/>
  <c r="T20" i="22"/>
  <c r="S20" i="22"/>
  <c r="T19" i="22"/>
  <c r="T17" i="22"/>
  <c r="S17" i="22"/>
  <c r="T16" i="22"/>
  <c r="S16" i="22"/>
  <c r="T15" i="22"/>
  <c r="S15" i="22"/>
  <c r="T14" i="22"/>
  <c r="S14" i="22"/>
  <c r="T13" i="22"/>
  <c r="S13" i="22"/>
  <c r="T12" i="22"/>
  <c r="S12" i="22"/>
  <c r="T11" i="22"/>
  <c r="S11" i="22"/>
  <c r="T10" i="22"/>
  <c r="S10" i="22"/>
  <c r="T8" i="22"/>
  <c r="S8" i="22"/>
  <c r="Q21" i="21"/>
  <c r="P21" i="21"/>
  <c r="N21" i="21"/>
  <c r="M21" i="21"/>
  <c r="K21" i="21"/>
  <c r="J21" i="21"/>
  <c r="H21" i="21"/>
  <c r="G21" i="21"/>
  <c r="T20" i="21"/>
  <c r="S20" i="21"/>
  <c r="T19" i="21"/>
  <c r="T17" i="21"/>
  <c r="S17" i="21"/>
  <c r="T16" i="21"/>
  <c r="S16" i="21"/>
  <c r="T15" i="21"/>
  <c r="S15" i="21"/>
  <c r="T14" i="21"/>
  <c r="S14" i="21"/>
  <c r="T13" i="21"/>
  <c r="S13" i="21"/>
  <c r="T12" i="21"/>
  <c r="S12" i="21"/>
  <c r="T11" i="21"/>
  <c r="S11" i="21"/>
  <c r="T10" i="21"/>
  <c r="S10" i="21"/>
  <c r="T9" i="21"/>
  <c r="S9" i="21"/>
  <c r="T8" i="21"/>
  <c r="S8" i="21"/>
  <c r="Q19" i="20"/>
  <c r="P19" i="20"/>
  <c r="N19" i="20"/>
  <c r="M19" i="20"/>
  <c r="K19" i="20"/>
  <c r="J19" i="20"/>
  <c r="H19" i="20"/>
  <c r="G19" i="20"/>
  <c r="T18" i="20"/>
  <c r="S18" i="20"/>
  <c r="T17" i="20"/>
  <c r="T15" i="20"/>
  <c r="S15" i="20"/>
  <c r="T14" i="20"/>
  <c r="S14" i="20"/>
  <c r="T13" i="20"/>
  <c r="S13" i="20"/>
  <c r="T12" i="20"/>
  <c r="S12" i="20"/>
  <c r="T11" i="20"/>
  <c r="S11" i="20"/>
  <c r="T10" i="20"/>
  <c r="S10" i="20"/>
  <c r="T9" i="20"/>
  <c r="S9" i="20"/>
  <c r="T8" i="20"/>
  <c r="S8" i="20"/>
  <c r="Q20" i="19"/>
  <c r="P20" i="19"/>
  <c r="N20" i="19"/>
  <c r="M20" i="19"/>
  <c r="K20" i="19"/>
  <c r="J20" i="19"/>
  <c r="H20" i="19"/>
  <c r="G20" i="19"/>
  <c r="T19" i="19"/>
  <c r="S19" i="19"/>
  <c r="T18" i="19"/>
  <c r="T16" i="19"/>
  <c r="S16" i="19"/>
  <c r="T15" i="19"/>
  <c r="S15" i="19"/>
  <c r="T14" i="19"/>
  <c r="S14" i="19"/>
  <c r="T13" i="19"/>
  <c r="S13" i="19"/>
  <c r="T12" i="19"/>
  <c r="S12" i="19"/>
  <c r="T11" i="19"/>
  <c r="S11" i="19"/>
  <c r="T10" i="19"/>
  <c r="S10" i="19"/>
  <c r="T9" i="19"/>
  <c r="S9" i="19"/>
  <c r="T8" i="19"/>
  <c r="S8" i="19"/>
  <c r="S8" i="18"/>
  <c r="T8" i="18"/>
  <c r="S9" i="18"/>
  <c r="T9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Q20" i="18"/>
  <c r="P20" i="18"/>
  <c r="N20" i="18"/>
  <c r="M20" i="18"/>
  <c r="K20" i="18"/>
  <c r="J20" i="18"/>
  <c r="H20" i="18"/>
  <c r="G20" i="18"/>
  <c r="T19" i="18"/>
  <c r="S19" i="18"/>
  <c r="T18" i="18"/>
  <c r="Q20" i="17"/>
  <c r="P20" i="17"/>
  <c r="N20" i="17"/>
  <c r="M20" i="17"/>
  <c r="K20" i="17"/>
  <c r="J20" i="17"/>
  <c r="H20" i="17"/>
  <c r="G20" i="17"/>
  <c r="T19" i="17"/>
  <c r="S19" i="17"/>
  <c r="T18" i="17"/>
  <c r="T16" i="17"/>
  <c r="S16" i="17"/>
  <c r="T15" i="17"/>
  <c r="S15" i="17"/>
  <c r="T14" i="17"/>
  <c r="S14" i="17"/>
  <c r="T13" i="17"/>
  <c r="S13" i="17"/>
  <c r="T12" i="17"/>
  <c r="S12" i="17"/>
  <c r="T11" i="17"/>
  <c r="S11" i="17"/>
  <c r="T10" i="17"/>
  <c r="S10" i="17"/>
  <c r="T9" i="17"/>
  <c r="S9" i="17"/>
  <c r="T8" i="17"/>
  <c r="S8" i="17"/>
  <c r="Q19" i="13"/>
  <c r="P19" i="13"/>
  <c r="N19" i="13"/>
  <c r="M19" i="13"/>
  <c r="K19" i="13"/>
  <c r="J19" i="13"/>
  <c r="H19" i="13"/>
  <c r="G19" i="13"/>
  <c r="T18" i="13"/>
  <c r="S18" i="13"/>
  <c r="T17" i="13"/>
  <c r="T15" i="13"/>
  <c r="S15" i="13"/>
  <c r="T14" i="13"/>
  <c r="S14" i="13"/>
  <c r="T13" i="13"/>
  <c r="S13" i="13"/>
  <c r="T12" i="13"/>
  <c r="S12" i="13"/>
  <c r="T11" i="13"/>
  <c r="S11" i="13"/>
  <c r="T10" i="13"/>
  <c r="S10" i="13"/>
  <c r="T9" i="13"/>
  <c r="S9" i="13"/>
  <c r="T8" i="13"/>
  <c r="S8" i="13"/>
  <c r="T19" i="11"/>
  <c r="S19" i="11"/>
  <c r="T18" i="11"/>
  <c r="T13" i="11"/>
  <c r="S13" i="11"/>
  <c r="T12" i="11"/>
  <c r="S12" i="11"/>
  <c r="T11" i="11"/>
  <c r="S11" i="11"/>
  <c r="T10" i="11"/>
  <c r="S10" i="11"/>
  <c r="T9" i="11"/>
  <c r="S9" i="11"/>
  <c r="T8" i="11"/>
  <c r="S8" i="11"/>
  <c r="Q19" i="16"/>
  <c r="P19" i="16"/>
  <c r="N19" i="16"/>
  <c r="M19" i="16"/>
  <c r="K19" i="16"/>
  <c r="J19" i="16"/>
  <c r="H19" i="16"/>
  <c r="G19" i="16"/>
  <c r="T18" i="16"/>
  <c r="S18" i="16"/>
  <c r="T17" i="16"/>
  <c r="T15" i="16"/>
  <c r="S15" i="16"/>
  <c r="T14" i="16"/>
  <c r="S14" i="16"/>
  <c r="T13" i="16"/>
  <c r="S13" i="16"/>
  <c r="T12" i="16"/>
  <c r="S12" i="16"/>
  <c r="T11" i="16"/>
  <c r="S11" i="16"/>
  <c r="T10" i="16"/>
  <c r="S10" i="16"/>
  <c r="T9" i="16"/>
  <c r="S9" i="16"/>
  <c r="T8" i="16"/>
  <c r="S8" i="16"/>
  <c r="Q19" i="12"/>
  <c r="P19" i="12"/>
  <c r="N19" i="12"/>
  <c r="M19" i="12"/>
  <c r="K19" i="12"/>
  <c r="J19" i="12"/>
  <c r="H19" i="12"/>
  <c r="G19" i="12"/>
  <c r="T18" i="12"/>
  <c r="S18" i="12"/>
  <c r="T17" i="12"/>
  <c r="T15" i="12"/>
  <c r="S15" i="12"/>
  <c r="T14" i="12"/>
  <c r="S14" i="12"/>
  <c r="T13" i="12"/>
  <c r="S13" i="12"/>
  <c r="T12" i="12"/>
  <c r="S12" i="12"/>
  <c r="T11" i="12"/>
  <c r="S11" i="12"/>
  <c r="T10" i="12"/>
  <c r="S10" i="12"/>
  <c r="T9" i="12"/>
  <c r="S9" i="12"/>
  <c r="T8" i="12"/>
  <c r="S8" i="12"/>
  <c r="Q19" i="10"/>
  <c r="P19" i="10"/>
  <c r="N19" i="10"/>
  <c r="M19" i="10"/>
  <c r="K19" i="10"/>
  <c r="J19" i="10"/>
  <c r="H19" i="10"/>
  <c r="G19" i="10"/>
  <c r="T18" i="10"/>
  <c r="S18" i="10"/>
  <c r="T17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Q20" i="40"/>
  <c r="P20" i="40"/>
  <c r="N20" i="40"/>
  <c r="M20" i="40"/>
  <c r="K20" i="40"/>
  <c r="J20" i="40"/>
  <c r="H20" i="40"/>
  <c r="G20" i="40"/>
  <c r="T19" i="40"/>
  <c r="S19" i="40"/>
  <c r="T18" i="40"/>
  <c r="T16" i="40"/>
  <c r="S16" i="40"/>
  <c r="T15" i="40"/>
  <c r="S15" i="40"/>
  <c r="T14" i="40"/>
  <c r="S14" i="40"/>
  <c r="T13" i="40"/>
  <c r="S13" i="40"/>
  <c r="T12" i="40"/>
  <c r="S12" i="40"/>
  <c r="T11" i="40"/>
  <c r="S11" i="40"/>
  <c r="T10" i="40"/>
  <c r="S10" i="40"/>
  <c r="T9" i="40"/>
  <c r="S9" i="40"/>
  <c r="T8" i="40"/>
  <c r="S8" i="40"/>
  <c r="Q25" i="14"/>
  <c r="P25" i="14"/>
  <c r="N25" i="14"/>
  <c r="M25" i="14"/>
  <c r="K25" i="14"/>
  <c r="J25" i="14"/>
  <c r="H25" i="14"/>
  <c r="G25" i="14"/>
  <c r="T24" i="14"/>
  <c r="S24" i="14"/>
  <c r="T23" i="14"/>
  <c r="T21" i="14"/>
  <c r="S21" i="14"/>
  <c r="T20" i="14"/>
  <c r="S20" i="14"/>
  <c r="T19" i="14"/>
  <c r="S19" i="14"/>
  <c r="T18" i="14"/>
  <c r="S18" i="14"/>
  <c r="T17" i="14"/>
  <c r="S17" i="14"/>
  <c r="T16" i="14"/>
  <c r="S16" i="14"/>
  <c r="T15" i="14"/>
  <c r="S15" i="14"/>
  <c r="T14" i="14"/>
  <c r="S14" i="14"/>
  <c r="T13" i="14"/>
  <c r="S13" i="14"/>
  <c r="T12" i="14"/>
  <c r="S12" i="14"/>
  <c r="T11" i="14"/>
  <c r="S11" i="14"/>
  <c r="T10" i="14"/>
  <c r="S10" i="14"/>
  <c r="T9" i="14"/>
  <c r="S9" i="14"/>
  <c r="T8" i="14"/>
  <c r="S8" i="14"/>
  <c r="Q18" i="9"/>
  <c r="P18" i="9"/>
  <c r="N18" i="9"/>
  <c r="M18" i="9"/>
  <c r="K18" i="9"/>
  <c r="J18" i="9"/>
  <c r="H18" i="9"/>
  <c r="G18" i="9"/>
  <c r="T17" i="9"/>
  <c r="S17" i="9"/>
  <c r="T16" i="9"/>
  <c r="T14" i="9"/>
  <c r="S14" i="9"/>
  <c r="T13" i="9"/>
  <c r="S13" i="9"/>
  <c r="T12" i="9"/>
  <c r="S12" i="9"/>
  <c r="T11" i="9"/>
  <c r="S11" i="9"/>
  <c r="T10" i="9"/>
  <c r="S10" i="9"/>
  <c r="T8" i="9"/>
  <c r="S8" i="9"/>
  <c r="S20" i="11" l="1"/>
  <c r="S20" i="18"/>
  <c r="S21" i="25"/>
  <c r="T20" i="11"/>
  <c r="T20" i="40"/>
  <c r="T20" i="18"/>
  <c r="T21" i="25"/>
  <c r="T18" i="9"/>
  <c r="S25" i="14"/>
  <c r="T19" i="10"/>
  <c r="S19" i="12"/>
  <c r="S19" i="13"/>
  <c r="T20" i="17"/>
  <c r="T21" i="21"/>
  <c r="S21" i="22"/>
  <c r="S20" i="27"/>
  <c r="T20" i="28"/>
  <c r="T20" i="30"/>
  <c r="T22" i="37"/>
  <c r="T27" i="31"/>
  <c r="S18" i="9"/>
  <c r="S20" i="40"/>
  <c r="S19" i="10"/>
  <c r="S20" i="17"/>
  <c r="T19" i="20"/>
  <c r="S21" i="21"/>
  <c r="S20" i="28"/>
  <c r="T20" i="29"/>
  <c r="S20" i="30"/>
  <c r="T21" i="43"/>
  <c r="T19" i="51"/>
  <c r="S22" i="37"/>
  <c r="S27" i="31"/>
  <c r="T24" i="32"/>
  <c r="T19" i="16"/>
  <c r="T20" i="19"/>
  <c r="S19" i="20"/>
  <c r="T22" i="23"/>
  <c r="T20" i="26"/>
  <c r="S20" i="29"/>
  <c r="S21" i="43"/>
  <c r="T20" i="44"/>
  <c r="S19" i="51"/>
  <c r="S24" i="32"/>
  <c r="T25" i="14"/>
  <c r="T19" i="12"/>
  <c r="S19" i="16"/>
  <c r="T19" i="13"/>
  <c r="S20" i="19"/>
  <c r="T21" i="22"/>
  <c r="S22" i="23"/>
  <c r="S20" i="26"/>
  <c r="T20" i="27"/>
  <c r="S20" i="44"/>
  <c r="S18" i="36"/>
  <c r="T18" i="36"/>
  <c r="T20" i="53"/>
  <c r="S20" i="53"/>
  <c r="T19" i="52"/>
  <c r="S19" i="52"/>
</calcChain>
</file>

<file path=xl/sharedStrings.xml><?xml version="1.0" encoding="utf-8"?>
<sst xmlns="http://schemas.openxmlformats.org/spreadsheetml/2006/main" count="4844" uniqueCount="2838">
  <si>
    <r>
      <rPr>
        <b/>
        <sz val="11"/>
        <color theme="1"/>
        <rFont val="Calibri"/>
        <family val="2"/>
        <charset val="238"/>
      </rPr>
      <t>Classical Musical Instrumental Performance</t>
    </r>
  </si>
  <si>
    <r>
      <rPr>
        <b/>
        <sz val="11"/>
        <color theme="1"/>
        <rFont val="Calibri"/>
        <family val="2"/>
        <charset val="238"/>
      </rPr>
      <t>Classical Singing</t>
    </r>
  </si>
  <si>
    <r>
      <rPr>
        <b/>
        <sz val="11"/>
        <color theme="1"/>
        <rFont val="Calibri"/>
        <family val="2"/>
        <charset val="238"/>
      </rPr>
      <t>Other</t>
    </r>
  </si>
  <si>
    <r>
      <rPr>
        <u/>
        <sz val="11"/>
        <color rgb="FF0000FF"/>
        <rFont val="Calibri"/>
        <family val="2"/>
        <charset val="238"/>
      </rPr>
      <t>Piano</t>
    </r>
  </si>
  <si>
    <r>
      <rPr>
        <u/>
        <sz val="11"/>
        <color rgb="FF0000FF"/>
        <rFont val="Calibri"/>
        <family val="2"/>
        <charset val="238"/>
      </rPr>
      <t>Opera Singing</t>
    </r>
  </si>
  <si>
    <r>
      <rPr>
        <u/>
        <sz val="11"/>
        <color rgb="FF0000FF"/>
        <rFont val="Calibri"/>
        <family val="2"/>
        <charset val="238"/>
      </rPr>
      <t>Musicology</t>
    </r>
  </si>
  <si>
    <r>
      <rPr>
        <u/>
        <sz val="11"/>
        <color rgb="FF0000FF"/>
        <rFont val="Calibri"/>
        <family val="2"/>
        <charset val="238"/>
      </rPr>
      <t>Oratorio and Song Performance</t>
    </r>
  </si>
  <si>
    <r>
      <rPr>
        <u/>
        <sz val="11"/>
        <color rgb="FF0000FF"/>
        <rFont val="Calibri"/>
        <family val="2"/>
        <charset val="238"/>
      </rPr>
      <t xml:space="preserve">Ethnomusicology Spec. </t>
    </r>
  </si>
  <si>
    <r>
      <rPr>
        <u/>
        <sz val="11"/>
        <color rgb="FF0000FF"/>
        <rFont val="Calibri"/>
        <family val="2"/>
        <charset val="238"/>
      </rPr>
      <t>Violin</t>
    </r>
  </si>
  <si>
    <r>
      <rPr>
        <u/>
        <sz val="11"/>
        <color rgb="FF0000FF"/>
        <rFont val="Calibri"/>
        <family val="2"/>
        <charset val="238"/>
      </rPr>
      <t>Viola</t>
    </r>
  </si>
  <si>
    <r>
      <rPr>
        <u/>
        <sz val="11"/>
        <color rgb="FF0000FF"/>
        <rFont val="Calibri"/>
        <family val="2"/>
        <charset val="238"/>
      </rPr>
      <t>Cello</t>
    </r>
  </si>
  <si>
    <r>
      <rPr>
        <u/>
        <sz val="11"/>
        <color rgb="FF0000FF"/>
        <rFont val="Calibri"/>
        <family val="2"/>
        <charset val="238"/>
      </rPr>
      <t>Double Bass</t>
    </r>
  </si>
  <si>
    <r>
      <rPr>
        <u/>
        <sz val="11"/>
        <color rgb="FF0000FF"/>
        <rFont val="Calibri"/>
        <family val="2"/>
        <charset val="238"/>
      </rPr>
      <t>Flute</t>
    </r>
  </si>
  <si>
    <r>
      <rPr>
        <u/>
        <sz val="11"/>
        <color rgb="FF0000FF"/>
        <rFont val="Calibri"/>
        <family val="2"/>
        <charset val="238"/>
      </rPr>
      <t>Oboe</t>
    </r>
  </si>
  <si>
    <r>
      <rPr>
        <u/>
        <sz val="11"/>
        <color rgb="FF0000FF"/>
        <rFont val="Calibri"/>
        <family val="2"/>
        <charset val="238"/>
      </rPr>
      <t>Clarinet</t>
    </r>
  </si>
  <si>
    <r>
      <rPr>
        <u/>
        <sz val="11"/>
        <color rgb="FF0000FF"/>
        <rFont val="Calibri"/>
        <family val="2"/>
        <charset val="238"/>
      </rPr>
      <t>Bassoon</t>
    </r>
  </si>
  <si>
    <r>
      <rPr>
        <u/>
        <sz val="11"/>
        <color rgb="FF0000FF"/>
        <rFont val="Calibri"/>
        <family val="2"/>
        <charset val="238"/>
      </rPr>
      <t>Horn</t>
    </r>
  </si>
  <si>
    <r>
      <rPr>
        <u/>
        <sz val="11"/>
        <color rgb="FF0000FF"/>
        <rFont val="Calibri"/>
        <family val="2"/>
        <charset val="238"/>
      </rPr>
      <t>Trumpet</t>
    </r>
  </si>
  <si>
    <r>
      <rPr>
        <u/>
        <sz val="11"/>
        <color rgb="FF0000FF"/>
        <rFont val="Calibri"/>
        <family val="2"/>
        <charset val="238"/>
      </rPr>
      <t>Trombone</t>
    </r>
  </si>
  <si>
    <r>
      <rPr>
        <u/>
        <sz val="11"/>
        <color rgb="FF0000FF"/>
        <rFont val="Calibri"/>
        <family val="2"/>
        <charset val="238"/>
      </rPr>
      <t>Tuba</t>
    </r>
  </si>
  <si>
    <r>
      <rPr>
        <u/>
        <sz val="11"/>
        <color rgb="FF0000FF"/>
        <rFont val="Calibri"/>
        <family val="2"/>
        <charset val="238"/>
      </rPr>
      <t>Percussion</t>
    </r>
  </si>
  <si>
    <r>
      <rPr>
        <b/>
        <sz val="10"/>
        <color theme="1"/>
        <rFont val="Calibri"/>
        <family val="2"/>
        <charset val="238"/>
      </rPr>
      <t>CLASSICAL MUSICAL INSTRUMENTAL PERFORMANCE - PIANO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</si>
  <si>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</si>
  <si>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</si>
  <si>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</si>
  <si>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</si>
  <si>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</si>
  <si>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</si>
  <si>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</si>
  <si>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</si>
  <si>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</si>
  <si>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</si>
  <si>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</si>
  <si>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</si>
  <si>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</si>
  <si>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</si>
  <si>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</si>
  <si>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</si>
  <si>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</si>
  <si>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</si>
  <si>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</si>
  <si>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</si>
  <si>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</si>
  <si>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</si>
  <si>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</si>
  <si>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</si>
  <si>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</si>
  <si>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</si>
  <si>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</si>
  <si>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</si>
  <si>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Piano as Main Subject</t>
    </r>
  </si>
  <si>
    <r>
      <rPr>
        <sz val="9"/>
        <rFont val="Calibri"/>
        <family val="2"/>
        <charset val="238"/>
      </rPr>
      <t>M_FT_Z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</si>
  <si>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</si>
  <si>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</si>
  <si>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</si>
  <si>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</si>
  <si>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</si>
  <si>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</si>
  <si>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</si>
  <si>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 xml:space="preserve">Contemporary Piano Music 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</si>
  <si>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</si>
  <si>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</si>
  <si>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</si>
  <si>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</si>
  <si>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</si>
  <si>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</si>
  <si>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</si>
  <si>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</si>
  <si>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</si>
  <si>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</si>
  <si>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</si>
  <si>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</si>
  <si>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</si>
  <si>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</si>
  <si>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</si>
  <si>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</si>
  <si>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</si>
  <si>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</si>
  <si>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</si>
  <si>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</si>
  <si>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</si>
  <si>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</si>
  <si>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</si>
  <si>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</si>
  <si>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</si>
  <si>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</si>
  <si>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</si>
  <si>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</si>
  <si>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</si>
  <si>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</si>
  <si>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</si>
  <si>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</si>
  <si>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</si>
  <si>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</si>
  <si>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</si>
  <si>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</si>
  <si>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</si>
  <si>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rFont val="Calibri"/>
        <family val="2"/>
        <charset val="238"/>
      </rPr>
      <t>TOTAL:</t>
    </r>
  </si>
  <si>
    <r>
      <rPr>
        <sz val="9"/>
        <color theme="1"/>
        <rFont val="Calibri"/>
        <family val="2"/>
        <charset val="238"/>
      </rPr>
      <t>Components of the Final Exam:</t>
    </r>
  </si>
  <si>
    <r>
      <rPr>
        <sz val="9"/>
        <color theme="1"/>
        <rFont val="Calibri"/>
        <family val="2"/>
        <charset val="238"/>
      </rPr>
      <t xml:space="preserve">   Comprehensive oral examination</t>
    </r>
  </si>
  <si>
    <r>
      <rPr>
        <i/>
        <sz val="9"/>
        <color theme="1"/>
        <rFont val="Calibri"/>
        <family val="2"/>
        <charset val="238"/>
      </rPr>
      <t>Abbreviations:</t>
    </r>
  </si>
  <si>
    <r>
      <rPr>
        <sz val="9"/>
        <rFont val="Calibri"/>
        <family val="2"/>
        <charset val="238"/>
      </rPr>
      <t xml:space="preserve">Prerequisites:  </t>
    </r>
  </si>
  <si>
    <r>
      <rPr>
        <sz val="9"/>
        <color theme="1"/>
        <rFont val="Calibri"/>
        <family val="2"/>
        <charset val="238"/>
      </rPr>
      <t>Subject types:</t>
    </r>
  </si>
  <si>
    <r>
      <rPr>
        <sz val="9"/>
        <rFont val="Calibri"/>
        <family val="2"/>
        <charset val="238"/>
      </rPr>
      <t>Assessment:</t>
    </r>
  </si>
  <si>
    <r>
      <rPr>
        <sz val="9"/>
        <rFont val="Calibri"/>
        <family val="2"/>
        <charset val="238"/>
      </rPr>
      <t xml:space="preserve">   empty field = no prerequisites</t>
    </r>
  </si>
  <si>
    <r>
      <rPr>
        <sz val="9"/>
        <color theme="1"/>
        <rFont val="Calibri"/>
        <family val="2"/>
        <charset val="238"/>
      </rPr>
      <t xml:space="preserve">   I = Individual</t>
    </r>
  </si>
  <si>
    <r>
      <rPr>
        <sz val="9"/>
        <color theme="1"/>
        <rFont val="Calibri"/>
        <family val="2"/>
        <charset val="238"/>
      </rPr>
      <t xml:space="preserve">   L - Lecture</t>
    </r>
  </si>
  <si>
    <r>
      <rPr>
        <sz val="9"/>
        <rFont val="Calibri"/>
        <family val="2"/>
        <charset val="238"/>
      </rPr>
      <t xml:space="preserve">   E - Exam</t>
    </r>
  </si>
  <si>
    <r>
      <rPr>
        <sz val="9"/>
        <color theme="1"/>
        <rFont val="Calibri"/>
        <family val="2"/>
        <charset val="238"/>
      </rPr>
      <t xml:space="preserve">   S = Subsequent class (completion of the prerequisite units of the same subject </t>
    </r>
  </si>
  <si>
    <r>
      <rPr>
        <sz val="9"/>
        <color theme="1"/>
        <rFont val="Calibri"/>
        <family val="2"/>
        <charset val="238"/>
      </rPr>
      <t xml:space="preserve">   Gr = Group</t>
    </r>
  </si>
  <si>
    <r>
      <rPr>
        <sz val="9"/>
        <color theme="1"/>
        <rFont val="Calibri"/>
        <family val="2"/>
        <charset val="238"/>
      </rPr>
      <t xml:space="preserve">   S - Seminar</t>
    </r>
  </si>
  <si>
    <r>
      <rPr>
        <sz val="9"/>
        <color theme="1"/>
        <rFont val="Calibri"/>
        <family val="2"/>
        <charset val="238"/>
      </rPr>
      <t xml:space="preserve">   SG - Semester Grade</t>
    </r>
  </si>
  <si>
    <r>
      <rPr>
        <sz val="9"/>
        <color theme="1"/>
        <rFont val="Calibri"/>
        <family val="2"/>
        <charset val="238"/>
      </rPr>
      <t xml:space="preserve">         is obligatory for the registration)</t>
    </r>
  </si>
  <si>
    <r>
      <rPr>
        <sz val="9"/>
        <color theme="1"/>
        <rFont val="Calibri"/>
        <family val="2"/>
        <charset val="238"/>
      </rPr>
      <t xml:space="preserve">   P - Practice</t>
    </r>
  </si>
  <si>
    <r>
      <rPr>
        <sz val="9"/>
        <color theme="1"/>
        <rFont val="Calibri"/>
        <family val="2"/>
        <charset val="238"/>
      </rPr>
      <t xml:space="preserve">   code = code of the classes to be completed prior to registration</t>
    </r>
  </si>
  <si>
    <r>
      <rPr>
        <sz val="9"/>
        <color theme="1"/>
        <rFont val="Calibri"/>
        <family val="2"/>
        <charset val="238"/>
      </rPr>
      <t xml:space="preserve">   C = Consultation</t>
    </r>
  </si>
  <si>
    <r>
      <rPr>
        <i/>
        <sz val="9"/>
        <color theme="1"/>
        <rFont val="Calibri"/>
        <family val="2"/>
        <charset val="238"/>
      </rPr>
      <t>Notes:</t>
    </r>
  </si>
  <si>
    <r>
      <rPr>
        <sz val="9"/>
        <color theme="1"/>
        <rFont val="Calibri"/>
        <family val="2"/>
        <charset val="238"/>
      </rPr>
      <t xml:space="preserve">The total number of classes during the programme is the sum of the compulsory courses and the elective courses completed by the student. </t>
    </r>
  </si>
  <si>
    <r>
      <rPr>
        <sz val="9"/>
        <color theme="1"/>
        <rFont val="Calibri"/>
        <family val="2"/>
        <charset val="238"/>
      </rPr>
      <t>* Duration of one class in minutes.</t>
    </r>
  </si>
  <si>
    <r>
      <rPr>
        <sz val="9"/>
        <color theme="1"/>
        <rFont val="Calibri"/>
        <family val="2"/>
        <charset val="238"/>
      </rPr>
      <t xml:space="preserve">     The number of classes and credits of the elective courses may vary from semester to semester. </t>
    </r>
  </si>
  <si>
    <r>
      <rPr>
        <b/>
        <sz val="10"/>
        <color theme="1"/>
        <rFont val="Calibri"/>
        <family val="2"/>
        <charset val="238"/>
      </rPr>
      <t>CLASSICAL MUSICAL INSTRUMENTAL PERFORMANCE - PIANO ACCOMPANIMENT AND REPETITION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</si>
  <si>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</si>
  <si>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</si>
  <si>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</si>
  <si>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</si>
  <si>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</si>
  <si>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</si>
  <si>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</si>
  <si>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</si>
  <si>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</si>
  <si>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</si>
  <si>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</si>
  <si>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</si>
  <si>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</si>
  <si>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</si>
  <si>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</si>
  <si>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</si>
  <si>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</si>
  <si>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</si>
  <si>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</si>
  <si>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</si>
  <si>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</si>
  <si>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</si>
  <si>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</si>
  <si>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</si>
  <si>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</si>
  <si>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</si>
  <si>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</si>
  <si>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</si>
  <si>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Accompaniment of Lied and Oratorio as Main Subject</t>
    </r>
  </si>
  <si>
    <r>
      <rPr>
        <sz val="9"/>
        <color theme="1"/>
        <rFont val="Calibri"/>
        <family val="2"/>
        <charset val="238"/>
      </rPr>
      <t>M_FT_DOK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</si>
  <si>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</si>
  <si>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</si>
  <si>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</si>
  <si>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</si>
  <si>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</si>
  <si>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</si>
  <si>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</si>
  <si>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Accompaniment of Instrumentalists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</si>
  <si>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</si>
  <si>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</si>
  <si>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</si>
  <si>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</si>
  <si>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</si>
  <si>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</si>
  <si>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</si>
  <si>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Coaching Opera Singers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</si>
  <si>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</si>
  <si>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</si>
  <si>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</si>
  <si>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</si>
  <si>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</si>
  <si>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</si>
  <si>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</si>
  <si>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Vocal Repertoire Studies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</si>
  <si>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</si>
  <si>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</si>
  <si>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</si>
  <si>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</si>
  <si>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</si>
  <si>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</si>
  <si>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</si>
  <si>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Instrumental Repertoire Studies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</si>
  <si>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</si>
  <si>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</si>
  <si>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</si>
  <si>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</si>
  <si>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</si>
  <si>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</si>
  <si>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</si>
  <si>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Musical Styles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</si>
  <si>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</si>
  <si>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</si>
  <si>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</si>
  <si>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</si>
  <si>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</si>
  <si>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 as Accompanying Instrument - Coaching Practice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</si>
  <si>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</si>
  <si>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</si>
  <si>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</si>
  <si>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</si>
  <si>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</si>
  <si>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</si>
  <si>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</si>
  <si>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</si>
  <si>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</si>
  <si>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</si>
  <si>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</si>
  <si>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</si>
  <si>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</si>
  <si>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Continuo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</si>
  <si>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</si>
  <si>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</si>
  <si>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</si>
  <si>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</si>
  <si>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</si>
  <si>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</si>
  <si>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</si>
  <si>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Harpsichord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</si>
  <si>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</si>
  <si>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</si>
  <si>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</si>
  <si>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</si>
  <si>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</si>
  <si>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</si>
  <si>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</si>
  <si>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</si>
  <si>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</si>
  <si>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</si>
  <si>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</si>
  <si>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</si>
  <si>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</si>
  <si>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</si>
  <si>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</si>
  <si>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</si>
  <si>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</si>
  <si>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</si>
  <si>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</si>
  <si>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</si>
  <si>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</si>
  <si>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</si>
  <si>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</si>
  <si>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</si>
  <si>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</si>
  <si>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</si>
  <si>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</si>
  <si>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</si>
  <si>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</si>
  <si>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</si>
  <si>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</si>
  <si>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</si>
  <si>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</si>
  <si>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ORGAN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</si>
  <si>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</si>
  <si>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</si>
  <si>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</si>
  <si>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</si>
  <si>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</si>
  <si>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</si>
  <si>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</si>
  <si>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</si>
  <si>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</si>
  <si>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</si>
  <si>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</si>
  <si>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</si>
  <si>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</si>
  <si>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</si>
  <si>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</si>
  <si>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</si>
  <si>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</si>
  <si>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</si>
  <si>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</si>
  <si>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</si>
  <si>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</si>
  <si>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</si>
  <si>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</si>
  <si>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</si>
  <si>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</si>
  <si>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</si>
  <si>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</si>
  <si>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</si>
  <si>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Organ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</si>
  <si>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</si>
  <si>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</si>
  <si>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</si>
  <si>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</si>
  <si>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</si>
  <si>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</si>
  <si>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</t>
    </r>
  </si>
  <si>
    <r>
      <rPr>
        <sz val="9"/>
        <color theme="1"/>
        <rFont val="Calibri"/>
        <family val="2"/>
        <charset val="238"/>
      </rPr>
      <t>M_I_OG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</si>
  <si>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</si>
  <si>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</si>
  <si>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</si>
  <si>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</si>
  <si>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</si>
  <si>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</si>
  <si>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</si>
  <si>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</si>
  <si>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color theme="1"/>
        <rFont val="Calibri"/>
        <family val="2"/>
        <charset val="238"/>
      </rPr>
      <t>M_OGA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</si>
  <si>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</si>
  <si>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</si>
  <si>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</si>
  <si>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</si>
  <si>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</si>
  <si>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</si>
  <si>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Instrumental Chamber Music</t>
    </r>
  </si>
  <si>
    <r>
      <rPr>
        <sz val="9"/>
        <color theme="1"/>
        <rFont val="Calibri"/>
        <family val="2"/>
        <charset val="238"/>
      </rPr>
      <t>M_HEJ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</si>
  <si>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</si>
  <si>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</si>
  <si>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</si>
  <si>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</si>
  <si>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</si>
  <si>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</si>
  <si>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Composition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</si>
  <si>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</si>
  <si>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</si>
  <si>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</si>
  <si>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</si>
  <si>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</si>
  <si>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</si>
  <si>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color theme="1"/>
        <rFont val="Calibri"/>
        <family val="2"/>
        <charset val="238"/>
      </rPr>
      <t>M_Z_OG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</si>
  <si>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</si>
  <si>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</si>
  <si>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</si>
  <si>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</si>
  <si>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</si>
  <si>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</si>
  <si>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</si>
  <si>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</si>
  <si>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</si>
  <si>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</si>
  <si>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</si>
  <si>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</si>
  <si>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</si>
  <si>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</si>
  <si>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</si>
  <si>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</si>
  <si>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</si>
  <si>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</si>
  <si>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</si>
  <si>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</si>
  <si>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</si>
  <si>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</si>
  <si>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</si>
  <si>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</si>
  <si>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</si>
  <si>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</si>
  <si>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</si>
  <si>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</si>
  <si>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</si>
  <si>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</si>
  <si>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</si>
  <si>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HARPSICHORD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</si>
  <si>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</si>
  <si>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</si>
  <si>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</si>
  <si>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</si>
  <si>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</si>
  <si>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</si>
  <si>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</si>
  <si>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</si>
  <si>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</si>
  <si>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</si>
  <si>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</si>
  <si>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</si>
  <si>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</si>
  <si>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</si>
  <si>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</si>
  <si>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</si>
  <si>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</si>
  <si>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</si>
  <si>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</si>
  <si>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</si>
  <si>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</si>
  <si>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</si>
  <si>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</si>
  <si>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</si>
  <si>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</si>
  <si>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</si>
  <si>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</si>
  <si>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</si>
  <si>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Harpsichord as Main Subject</t>
    </r>
  </si>
  <si>
    <r>
      <rPr>
        <sz val="9"/>
        <color theme="1"/>
        <rFont val="Calibri"/>
        <family val="2"/>
        <charset val="238"/>
      </rPr>
      <t>M_FT_CS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</si>
  <si>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</si>
  <si>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</si>
  <si>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</si>
  <si>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</si>
  <si>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</si>
  <si>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</si>
  <si>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Repertoire Studies</t>
    </r>
  </si>
  <si>
    <r>
      <rPr>
        <sz val="9"/>
        <rFont val="Calibri"/>
        <family val="2"/>
        <charset val="238"/>
      </rPr>
      <t>M_RI_CS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</si>
  <si>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</si>
  <si>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</si>
  <si>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</si>
  <si>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</si>
  <si>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</si>
  <si>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</si>
  <si>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</si>
  <si>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</si>
  <si>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</si>
  <si>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</si>
  <si>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</si>
  <si>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</si>
  <si>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</si>
  <si>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</si>
  <si>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</si>
  <si>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</si>
  <si>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 with Continuo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</si>
  <si>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</si>
  <si>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</si>
  <si>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</si>
  <si>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</si>
  <si>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</si>
  <si>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</si>
  <si>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</si>
  <si>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</si>
  <si>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</si>
  <si>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</si>
  <si>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</si>
  <si>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</si>
  <si>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</si>
  <si>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</si>
  <si>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</si>
  <si>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</si>
  <si>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</si>
  <si>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</si>
  <si>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</si>
  <si>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</si>
  <si>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</si>
  <si>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</si>
  <si>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</si>
  <si>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</si>
  <si>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</si>
  <si>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</si>
  <si>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</si>
  <si>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</si>
  <si>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</si>
  <si>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</si>
  <si>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</si>
  <si>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ACCORDION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</si>
  <si>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</si>
  <si>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</si>
  <si>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</si>
  <si>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</si>
  <si>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</si>
  <si>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</si>
  <si>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</si>
  <si>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</si>
  <si>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</si>
  <si>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</si>
  <si>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</si>
  <si>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</si>
  <si>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</si>
  <si>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</si>
  <si>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</si>
  <si>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</si>
  <si>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</si>
  <si>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</si>
  <si>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</si>
  <si>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</si>
  <si>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</si>
  <si>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</si>
  <si>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</si>
  <si>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</si>
  <si>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</si>
  <si>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</si>
  <si>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</si>
  <si>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</si>
  <si>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Accordion as Main Subject</t>
    </r>
  </si>
  <si>
    <r>
      <rPr>
        <sz val="9"/>
        <color theme="1"/>
        <rFont val="Calibri"/>
        <family val="2"/>
        <charset val="238"/>
      </rPr>
      <t>M_FT_HR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</si>
  <si>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</si>
  <si>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</si>
  <si>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</si>
  <si>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</si>
  <si>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</si>
  <si>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</si>
  <si>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</si>
  <si>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Repertoire Studies</t>
    </r>
  </si>
  <si>
    <r>
      <rPr>
        <sz val="9"/>
        <color theme="1"/>
        <rFont val="Calibri"/>
        <family val="2"/>
        <charset val="238"/>
      </rPr>
      <t>M_RI_HR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</si>
  <si>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</si>
  <si>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</si>
  <si>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</si>
  <si>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</si>
  <si>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</si>
  <si>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</si>
  <si>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</si>
  <si>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</si>
  <si>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</si>
  <si>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</si>
  <si>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</si>
  <si>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</si>
  <si>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</si>
  <si>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M_HJ_HR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</si>
  <si>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</si>
  <si>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</si>
  <si>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</si>
  <si>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</si>
  <si>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</si>
  <si>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</si>
  <si>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</si>
  <si>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</si>
  <si>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</si>
  <si>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</si>
  <si>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</si>
  <si>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</si>
  <si>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</si>
  <si>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</si>
  <si>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</si>
  <si>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</si>
  <si>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</si>
  <si>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</si>
  <si>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</si>
  <si>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</si>
  <si>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</si>
  <si>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</si>
  <si>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</si>
  <si>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</si>
  <si>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</si>
  <si>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</si>
  <si>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</si>
  <si>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</si>
  <si>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</si>
  <si>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HARP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</si>
  <si>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</si>
  <si>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</si>
  <si>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</si>
  <si>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</si>
  <si>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</si>
  <si>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</si>
  <si>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</si>
  <si>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</si>
  <si>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</si>
  <si>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</si>
  <si>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</si>
  <si>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</si>
  <si>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</si>
  <si>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</si>
  <si>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</si>
  <si>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</si>
  <si>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</si>
  <si>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</si>
  <si>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</si>
  <si>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</si>
  <si>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</si>
  <si>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</si>
  <si>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</si>
  <si>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</si>
  <si>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</si>
  <si>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</si>
  <si>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</si>
  <si>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</si>
  <si>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Harp as Main Subject</t>
    </r>
  </si>
  <si>
    <r>
      <rPr>
        <sz val="9"/>
        <color theme="1"/>
        <rFont val="Calibri"/>
        <family val="2"/>
        <charset val="238"/>
      </rPr>
      <t>M_FT_HF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</si>
  <si>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</si>
  <si>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</si>
  <si>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</si>
  <si>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</si>
  <si>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</si>
  <si>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</si>
  <si>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</si>
  <si>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</si>
  <si>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</si>
  <si>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</si>
  <si>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</si>
  <si>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color theme="1"/>
        <rFont val="Calibri"/>
        <family val="2"/>
        <charset val="238"/>
      </rPr>
      <t>M_ZK4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</si>
  <si>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</si>
  <si>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</si>
  <si>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</si>
  <si>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</si>
  <si>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</si>
  <si>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</si>
  <si>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</si>
  <si>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</si>
  <si>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</si>
  <si>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</si>
  <si>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</si>
  <si>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</si>
  <si>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</si>
  <si>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</si>
  <si>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</si>
  <si>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</si>
  <si>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</si>
  <si>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</si>
  <si>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</si>
  <si>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</si>
  <si>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</si>
  <si>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</si>
  <si>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</si>
  <si>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</si>
  <si>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</si>
  <si>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</si>
  <si>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</si>
  <si>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</si>
  <si>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</si>
  <si>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</si>
  <si>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</si>
  <si>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</si>
  <si>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</si>
  <si>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</si>
  <si>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</si>
  <si>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</si>
  <si>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</si>
  <si>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</si>
  <si>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</si>
  <si>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</si>
  <si>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</si>
  <si>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</si>
  <si>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</si>
  <si>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</si>
  <si>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</si>
  <si>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</si>
  <si>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GUITAR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</si>
  <si>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</si>
  <si>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</si>
  <si>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</si>
  <si>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</si>
  <si>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</si>
  <si>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</si>
  <si>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</si>
  <si>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</si>
  <si>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</si>
  <si>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</si>
  <si>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</si>
  <si>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</si>
  <si>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</si>
  <si>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</si>
  <si>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</si>
  <si>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</si>
  <si>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</si>
  <si>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</si>
  <si>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</si>
  <si>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</si>
  <si>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</si>
  <si>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</si>
  <si>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</si>
  <si>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</si>
  <si>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</si>
  <si>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</si>
  <si>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</si>
  <si>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</si>
  <si>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Guitar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</si>
  <si>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</si>
  <si>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</si>
  <si>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</si>
  <si>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</si>
  <si>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</si>
  <si>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</si>
  <si>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</si>
  <si>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</si>
  <si>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M_GTZ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</si>
  <si>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</si>
  <si>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</si>
  <si>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</si>
  <si>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</si>
  <si>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</si>
  <si>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</si>
  <si>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</si>
  <si>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</si>
  <si>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</si>
  <si>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</si>
  <si>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</si>
  <si>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</si>
  <si>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</si>
  <si>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</si>
  <si>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</si>
  <si>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</si>
  <si>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</si>
  <si>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</si>
  <si>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</si>
  <si>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</si>
  <si>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</si>
  <si>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</si>
  <si>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</si>
  <si>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</si>
  <si>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</si>
  <si>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</si>
  <si>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</si>
  <si>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</si>
  <si>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</si>
  <si>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</si>
  <si>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</si>
  <si>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</si>
  <si>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CIMBALOM/DULCIMER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</si>
  <si>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</si>
  <si>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</si>
  <si>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</si>
  <si>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</si>
  <si>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</si>
  <si>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</si>
  <si>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</si>
  <si>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</si>
  <si>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</si>
  <si>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</si>
  <si>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</si>
  <si>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</si>
  <si>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</si>
  <si>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</si>
  <si>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</si>
  <si>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</si>
  <si>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</si>
  <si>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</si>
  <si>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</si>
  <si>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</si>
  <si>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</si>
  <si>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</si>
  <si>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</si>
  <si>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</si>
  <si>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</si>
  <si>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</si>
  <si>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</si>
  <si>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</si>
  <si>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Cimbalom as Main Subject</t>
    </r>
  </si>
  <si>
    <r>
      <rPr>
        <sz val="9"/>
        <color theme="1"/>
        <rFont val="Calibri"/>
        <family val="2"/>
        <charset val="238"/>
      </rPr>
      <t>M_FT_CIM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</si>
  <si>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</si>
  <si>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</si>
  <si>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</si>
  <si>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</si>
  <si>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</si>
  <si>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</si>
  <si>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</si>
  <si>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</si>
  <si>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</si>
  <si>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</si>
  <si>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</si>
  <si>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</si>
  <si>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</si>
  <si>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</si>
  <si>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</si>
  <si>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</si>
  <si>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</si>
  <si>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</si>
  <si>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</si>
  <si>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</si>
  <si>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</si>
  <si>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</si>
  <si>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</si>
  <si>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</si>
  <si>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</si>
  <si>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</si>
  <si>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</si>
  <si>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</si>
  <si>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</si>
  <si>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</si>
  <si>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</si>
  <si>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</si>
  <si>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</si>
  <si>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</si>
  <si>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</si>
  <si>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</si>
  <si>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</si>
  <si>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</si>
  <si>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</si>
  <si>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</si>
  <si>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</si>
  <si>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</si>
  <si>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</si>
  <si>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</si>
  <si>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</si>
  <si>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</si>
  <si>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</si>
  <si>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</si>
  <si>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</si>
  <si>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</si>
  <si>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</si>
  <si>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</si>
  <si>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VIOLIN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</si>
  <si>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</si>
  <si>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</si>
  <si>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</si>
  <si>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</si>
  <si>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</si>
  <si>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</si>
  <si>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</si>
  <si>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</si>
  <si>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</si>
  <si>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</si>
  <si>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</si>
  <si>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</si>
  <si>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</si>
  <si>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</si>
  <si>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</si>
  <si>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</si>
  <si>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</si>
  <si>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</si>
  <si>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</si>
  <si>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</si>
  <si>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</si>
  <si>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</si>
  <si>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</si>
  <si>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</si>
  <si>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</si>
  <si>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</si>
  <si>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</si>
  <si>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</si>
  <si>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Violin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</si>
  <si>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</si>
  <si>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</si>
  <si>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</si>
  <si>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</si>
  <si>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</si>
  <si>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</si>
  <si>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</si>
  <si>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</si>
  <si>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</si>
  <si>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String Quartet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</si>
  <si>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</si>
  <si>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</si>
  <si>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</si>
  <si>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</si>
  <si>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</si>
  <si>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Orchestra</t>
    </r>
  </si>
  <si>
    <r>
      <rPr>
        <sz val="9"/>
        <color theme="1"/>
        <rFont val="Calibri"/>
        <family val="2"/>
        <charset val="238"/>
      </rPr>
      <t>M_ZK6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</si>
  <si>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</si>
  <si>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</si>
  <si>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</si>
  <si>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</si>
  <si>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</si>
  <si>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</si>
  <si>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</si>
  <si>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</si>
  <si>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M_ZSI_V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</si>
  <si>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</si>
  <si>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</si>
  <si>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</si>
  <si>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</si>
  <si>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</si>
  <si>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</si>
  <si>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</si>
  <si>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</si>
  <si>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</si>
  <si>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</si>
  <si>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</si>
  <si>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</si>
  <si>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</si>
  <si>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</si>
  <si>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</si>
  <si>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</si>
  <si>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</si>
  <si>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</si>
  <si>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</si>
  <si>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</si>
  <si>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</si>
  <si>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</si>
  <si>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</si>
  <si>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</si>
  <si>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</si>
  <si>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</si>
  <si>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</si>
  <si>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</si>
  <si>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</si>
  <si>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</si>
  <si>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</si>
  <si>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</si>
  <si>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</si>
  <si>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</si>
  <si>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</si>
  <si>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</si>
  <si>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</si>
  <si>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</si>
  <si>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</si>
  <si>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VIOLA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</si>
  <si>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</si>
  <si>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</si>
  <si>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</si>
  <si>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</si>
  <si>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</si>
  <si>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</si>
  <si>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</si>
  <si>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</si>
  <si>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</si>
  <si>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</si>
  <si>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</si>
  <si>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</si>
  <si>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</si>
  <si>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</si>
  <si>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</si>
  <si>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</si>
  <si>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</si>
  <si>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</si>
  <si>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</si>
  <si>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</si>
  <si>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</si>
  <si>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</si>
  <si>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</si>
  <si>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</si>
  <si>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</si>
  <si>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</si>
  <si>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</si>
  <si>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</si>
  <si>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Viola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</si>
  <si>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</si>
  <si>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</si>
  <si>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</si>
  <si>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</si>
  <si>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</si>
  <si>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</si>
  <si>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</si>
  <si>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String Quartet</t>
    </r>
  </si>
  <si>
    <r>
      <rPr>
        <sz val="9"/>
        <rFont val="Calibri"/>
        <family val="2"/>
        <charset val="238"/>
      </rPr>
      <t>Orchestra</t>
    </r>
  </si>
  <si>
    <r>
      <rPr>
        <sz val="9"/>
        <color theme="1"/>
        <rFont val="Calibri"/>
        <family val="2"/>
        <charset val="238"/>
      </rPr>
      <t>M_ZK6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</si>
  <si>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</si>
  <si>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</si>
  <si>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</si>
  <si>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</si>
  <si>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</si>
  <si>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</si>
  <si>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</si>
  <si>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</si>
  <si>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M_ZSI_V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</si>
  <si>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</si>
  <si>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</si>
  <si>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</si>
  <si>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</si>
  <si>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</si>
  <si>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</si>
  <si>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</si>
  <si>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</si>
  <si>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</si>
  <si>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</si>
  <si>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</si>
  <si>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</si>
  <si>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</si>
  <si>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</si>
  <si>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</si>
  <si>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</si>
  <si>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</si>
  <si>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</si>
  <si>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</si>
  <si>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</si>
  <si>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</si>
  <si>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</si>
  <si>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</si>
  <si>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</si>
  <si>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</si>
  <si>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</si>
  <si>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</si>
  <si>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</si>
  <si>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</si>
  <si>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</si>
  <si>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</si>
  <si>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</si>
  <si>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</si>
  <si>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</si>
  <si>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</si>
  <si>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</si>
  <si>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</si>
  <si>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</si>
  <si>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</si>
  <si>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CELLO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</si>
  <si>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</si>
  <si>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</si>
  <si>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</si>
  <si>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</si>
  <si>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</si>
  <si>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</si>
  <si>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</si>
  <si>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</si>
  <si>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</si>
  <si>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</si>
  <si>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</si>
  <si>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</si>
  <si>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</si>
  <si>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</si>
  <si>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</si>
  <si>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</si>
  <si>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</si>
  <si>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</si>
  <si>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</si>
  <si>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</si>
  <si>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</si>
  <si>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</si>
  <si>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</si>
  <si>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</si>
  <si>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</si>
  <si>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</si>
  <si>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</si>
  <si>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</si>
  <si>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Cello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</si>
  <si>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</si>
  <si>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</si>
  <si>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</si>
  <si>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</si>
  <si>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</si>
  <si>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</si>
  <si>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</si>
  <si>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String Quartet</t>
    </r>
  </si>
  <si>
    <r>
      <rPr>
        <sz val="9"/>
        <rFont val="Calibri"/>
        <family val="2"/>
        <charset val="238"/>
      </rPr>
      <t>Orchestra</t>
    </r>
  </si>
  <si>
    <r>
      <rPr>
        <sz val="9"/>
        <color theme="1"/>
        <rFont val="Calibri"/>
        <family val="2"/>
        <charset val="238"/>
      </rPr>
      <t>M_ZK6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</si>
  <si>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</si>
  <si>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</si>
  <si>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</si>
  <si>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</si>
  <si>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</si>
  <si>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</si>
  <si>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</si>
  <si>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</si>
  <si>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M_ZSI_V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</si>
  <si>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</si>
  <si>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</si>
  <si>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</si>
  <si>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</si>
  <si>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</si>
  <si>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</si>
  <si>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</si>
  <si>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</si>
  <si>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</si>
  <si>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</si>
  <si>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</si>
  <si>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</si>
  <si>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</si>
  <si>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</si>
  <si>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</si>
  <si>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</si>
  <si>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</si>
  <si>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</si>
  <si>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</si>
  <si>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</si>
  <si>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</si>
  <si>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</si>
  <si>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</si>
  <si>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</si>
  <si>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</si>
  <si>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</si>
  <si>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</si>
  <si>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</si>
  <si>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</si>
  <si>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</si>
  <si>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</si>
  <si>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</si>
  <si>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</si>
  <si>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</si>
  <si>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</si>
  <si>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</si>
  <si>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</si>
  <si>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</si>
  <si>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</si>
  <si>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DOUBLE BASS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</si>
  <si>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</si>
  <si>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</si>
  <si>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</si>
  <si>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</si>
  <si>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</si>
  <si>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</si>
  <si>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</si>
  <si>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</si>
  <si>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</si>
  <si>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</si>
  <si>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</si>
  <si>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</si>
  <si>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</si>
  <si>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</si>
  <si>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</si>
  <si>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</si>
  <si>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</si>
  <si>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</si>
  <si>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</si>
  <si>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</si>
  <si>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</si>
  <si>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</si>
  <si>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</si>
  <si>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</si>
  <si>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</si>
  <si>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</si>
  <si>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</si>
  <si>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</si>
  <si>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Double Bass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</si>
  <si>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</si>
  <si>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</si>
  <si>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</si>
  <si>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</si>
  <si>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</si>
  <si>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</si>
  <si>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</si>
  <si>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</si>
  <si>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color theme="1"/>
        <rFont val="Calibri"/>
        <family val="2"/>
        <charset val="238"/>
      </rPr>
      <t>M_ZK_GD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</si>
  <si>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</si>
  <si>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</si>
  <si>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</si>
  <si>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</si>
  <si>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</si>
  <si>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</si>
  <si>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</si>
  <si>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</si>
  <si>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M_ZSI_GD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</si>
  <si>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</si>
  <si>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</si>
  <si>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</si>
  <si>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</si>
  <si>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</si>
  <si>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</si>
  <si>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</si>
  <si>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</si>
  <si>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</si>
  <si>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</si>
  <si>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</si>
  <si>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</si>
  <si>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</si>
  <si>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</si>
  <si>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</si>
  <si>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</si>
  <si>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</si>
  <si>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</si>
  <si>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</si>
  <si>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</si>
  <si>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</si>
  <si>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</si>
  <si>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</si>
  <si>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</si>
  <si>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</si>
  <si>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</si>
  <si>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</si>
  <si>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</si>
  <si>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</si>
  <si>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</si>
  <si>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</si>
  <si>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</si>
  <si>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</si>
  <si>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</si>
  <si>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</si>
  <si>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</si>
  <si>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</si>
  <si>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</si>
  <si>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</si>
  <si>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FLUTE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</si>
  <si>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</si>
  <si>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</si>
  <si>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</si>
  <si>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</si>
  <si>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</si>
  <si>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</si>
  <si>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</si>
  <si>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</si>
  <si>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</si>
  <si>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</si>
  <si>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</si>
  <si>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</si>
  <si>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</si>
  <si>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</si>
  <si>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</si>
  <si>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</si>
  <si>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</si>
  <si>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</si>
  <si>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</si>
  <si>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</si>
  <si>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</si>
  <si>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</si>
  <si>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</si>
  <si>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</si>
  <si>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</si>
  <si>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</si>
  <si>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</si>
  <si>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</si>
  <si>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Flute as Main Subject</t>
    </r>
  </si>
  <si>
    <r>
      <rPr>
        <sz val="9"/>
        <color theme="1"/>
        <rFont val="Calibri"/>
        <family val="2"/>
        <charset val="238"/>
      </rPr>
      <t>M_FT_FU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</si>
  <si>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</si>
  <si>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</si>
  <si>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</si>
  <si>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</si>
  <si>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</si>
  <si>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</si>
  <si>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</si>
  <si>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</si>
  <si>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</si>
  <si>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</si>
  <si>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</si>
  <si>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</si>
  <si>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</si>
  <si>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</si>
  <si>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</si>
  <si>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</si>
  <si>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</si>
  <si>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</si>
  <si>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</si>
  <si>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</si>
  <si>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</si>
  <si>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</si>
  <si>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</si>
  <si>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</si>
  <si>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</si>
  <si>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</si>
  <si>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</si>
  <si>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</si>
  <si>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</si>
  <si>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</si>
  <si>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</si>
  <si>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</si>
  <si>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</si>
  <si>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</si>
  <si>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</si>
  <si>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</si>
  <si>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</si>
  <si>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</si>
  <si>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</si>
  <si>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</si>
  <si>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</si>
  <si>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</si>
  <si>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</si>
  <si>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</si>
  <si>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</si>
  <si>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</si>
  <si>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</si>
  <si>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</si>
  <si>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</si>
  <si>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</si>
  <si>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</si>
  <si>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</si>
  <si>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</si>
  <si>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</si>
  <si>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</si>
  <si>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</si>
  <si>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</si>
  <si>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</si>
  <si>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</si>
  <si>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</si>
  <si>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</si>
  <si>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</si>
  <si>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</si>
  <si>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</si>
  <si>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</si>
  <si>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</si>
  <si>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OBOE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</si>
  <si>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</si>
  <si>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</si>
  <si>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</si>
  <si>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</si>
  <si>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</si>
  <si>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</si>
  <si>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</si>
  <si>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</si>
  <si>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</si>
  <si>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</si>
  <si>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</si>
  <si>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</si>
  <si>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</si>
  <si>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</si>
  <si>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</si>
  <si>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</si>
  <si>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</si>
  <si>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</si>
  <si>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</si>
  <si>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</si>
  <si>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</si>
  <si>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</si>
  <si>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</si>
  <si>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</si>
  <si>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</si>
  <si>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</si>
  <si>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</si>
  <si>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</si>
  <si>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Oboe as Main Subject</t>
    </r>
  </si>
  <si>
    <r>
      <rPr>
        <sz val="9"/>
        <color theme="1"/>
        <rFont val="Calibri"/>
        <family val="2"/>
        <charset val="238"/>
      </rPr>
      <t>M_FT_OB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</si>
  <si>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</si>
  <si>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</si>
  <si>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</si>
  <si>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</si>
  <si>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</si>
  <si>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</si>
  <si>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</si>
  <si>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</si>
  <si>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</si>
  <si>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</si>
  <si>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</si>
  <si>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</si>
  <si>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</si>
  <si>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</si>
  <si>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</si>
  <si>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</si>
  <si>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</si>
  <si>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</si>
  <si>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</si>
  <si>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</si>
  <si>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</si>
  <si>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</si>
  <si>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</si>
  <si>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</si>
  <si>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</si>
  <si>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</si>
  <si>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</si>
  <si>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</si>
  <si>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</si>
  <si>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</si>
  <si>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</si>
  <si>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</si>
  <si>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</si>
  <si>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</si>
  <si>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</si>
  <si>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</si>
  <si>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</si>
  <si>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</si>
  <si>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</si>
  <si>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</si>
  <si>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</si>
  <si>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</si>
  <si>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</si>
  <si>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CLARINET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</si>
  <si>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</si>
  <si>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</si>
  <si>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</si>
  <si>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</si>
  <si>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</si>
  <si>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</si>
  <si>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</si>
  <si>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</si>
  <si>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</si>
  <si>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</si>
  <si>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</si>
  <si>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</si>
  <si>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</si>
  <si>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</si>
  <si>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</si>
  <si>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</si>
  <si>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</si>
  <si>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</si>
  <si>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</si>
  <si>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</si>
  <si>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</si>
  <si>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</si>
  <si>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</si>
  <si>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</si>
  <si>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</si>
  <si>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</si>
  <si>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</si>
  <si>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</si>
  <si>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Clarinet as Main Subject</t>
    </r>
  </si>
  <si>
    <r>
      <rPr>
        <sz val="9"/>
        <color theme="1"/>
        <rFont val="Calibri"/>
        <family val="2"/>
        <charset val="238"/>
      </rPr>
      <t>M_FT_KL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</si>
  <si>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</si>
  <si>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</si>
  <si>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</si>
  <si>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</si>
  <si>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</si>
  <si>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</si>
  <si>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</si>
  <si>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</si>
  <si>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</si>
  <si>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</si>
  <si>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</si>
  <si>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</si>
  <si>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</si>
  <si>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</si>
  <si>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</si>
  <si>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</si>
  <si>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</si>
  <si>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</si>
  <si>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</si>
  <si>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</si>
  <si>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</si>
  <si>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</si>
  <si>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</si>
  <si>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</si>
  <si>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</si>
  <si>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</si>
  <si>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</si>
  <si>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</si>
  <si>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</si>
  <si>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</si>
  <si>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</si>
  <si>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</si>
  <si>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</si>
  <si>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</si>
  <si>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</si>
  <si>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</si>
  <si>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</si>
  <si>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</si>
  <si>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</si>
  <si>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</si>
  <si>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</si>
  <si>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</si>
  <si>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</si>
  <si>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BASSOON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</si>
  <si>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</si>
  <si>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</si>
  <si>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</si>
  <si>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</si>
  <si>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</si>
  <si>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</si>
  <si>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</si>
  <si>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</si>
  <si>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</si>
  <si>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</si>
  <si>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</si>
  <si>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</si>
  <si>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</si>
  <si>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</si>
  <si>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</si>
  <si>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</si>
  <si>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</si>
  <si>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</si>
  <si>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</si>
  <si>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</si>
  <si>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</si>
  <si>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</si>
  <si>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</si>
  <si>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</si>
  <si>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</si>
  <si>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</si>
  <si>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</si>
  <si>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</si>
  <si>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Bassoon as Main Subject</t>
    </r>
  </si>
  <si>
    <r>
      <rPr>
        <sz val="9"/>
        <color theme="1"/>
        <rFont val="Calibri"/>
        <family val="2"/>
        <charset val="238"/>
      </rPr>
      <t>M_FT_FA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</si>
  <si>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</si>
  <si>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</si>
  <si>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</si>
  <si>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</si>
  <si>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</si>
  <si>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</si>
  <si>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</si>
  <si>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</si>
  <si>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</si>
  <si>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</si>
  <si>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</si>
  <si>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</si>
  <si>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</si>
  <si>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</si>
  <si>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</si>
  <si>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</si>
  <si>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</si>
  <si>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</si>
  <si>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</si>
  <si>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</si>
  <si>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</si>
  <si>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</si>
  <si>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</si>
  <si>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</si>
  <si>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</si>
  <si>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</si>
  <si>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</si>
  <si>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</si>
  <si>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</si>
  <si>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</si>
  <si>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</si>
  <si>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</si>
  <si>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</si>
  <si>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</si>
  <si>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</si>
  <si>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</si>
  <si>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</si>
  <si>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</si>
  <si>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</si>
  <si>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</si>
  <si>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</si>
  <si>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</si>
  <si>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</si>
  <si>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HORN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</si>
  <si>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</si>
  <si>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</si>
  <si>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</si>
  <si>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</si>
  <si>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</si>
  <si>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</si>
  <si>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</si>
  <si>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</si>
  <si>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</si>
  <si>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</si>
  <si>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</si>
  <si>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</si>
  <si>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</si>
  <si>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</si>
  <si>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</si>
  <si>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</si>
  <si>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</si>
  <si>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</si>
  <si>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</si>
  <si>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</si>
  <si>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</si>
  <si>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</si>
  <si>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</si>
  <si>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</si>
  <si>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</si>
  <si>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</si>
  <si>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</si>
  <si>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</si>
  <si>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color theme="1"/>
        <rFont val="Calibri"/>
        <family val="2"/>
        <charset val="238"/>
      </rPr>
      <t>M_FT_KU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</si>
  <si>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</si>
  <si>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</si>
  <si>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</si>
  <si>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</si>
  <si>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</si>
  <si>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</si>
  <si>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</si>
  <si>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</si>
  <si>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</si>
  <si>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</si>
  <si>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</si>
  <si>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</si>
  <si>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</si>
  <si>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</si>
  <si>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</si>
  <si>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</si>
  <si>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</si>
  <si>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</si>
  <si>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</si>
  <si>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</si>
  <si>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</si>
  <si>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</si>
  <si>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</si>
  <si>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</si>
  <si>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</si>
  <si>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</si>
  <si>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</si>
  <si>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</si>
  <si>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</si>
  <si>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</si>
  <si>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</si>
  <si>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</si>
  <si>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</si>
  <si>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</si>
  <si>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</si>
  <si>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</si>
  <si>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</si>
  <si>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</si>
  <si>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</si>
  <si>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</si>
  <si>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</si>
  <si>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</si>
  <si>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</si>
  <si>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TRUMPET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</si>
  <si>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</si>
  <si>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</si>
  <si>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</si>
  <si>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</si>
  <si>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</si>
  <si>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</si>
  <si>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</si>
  <si>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</si>
  <si>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</si>
  <si>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</si>
  <si>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</si>
  <si>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</si>
  <si>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</si>
  <si>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</si>
  <si>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</si>
  <si>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</si>
  <si>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</si>
  <si>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</si>
  <si>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</si>
  <si>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</si>
  <si>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</si>
  <si>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</si>
  <si>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</si>
  <si>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</si>
  <si>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</si>
  <si>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</si>
  <si>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</si>
  <si>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</si>
  <si>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Trumpet as Main Subject</t>
    </r>
  </si>
  <si>
    <r>
      <rPr>
        <sz val="9"/>
        <color theme="1"/>
        <rFont val="Calibri"/>
        <family val="2"/>
        <charset val="238"/>
      </rPr>
      <t>M_FT_TR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</si>
  <si>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</si>
  <si>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</si>
  <si>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</si>
  <si>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</si>
  <si>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</si>
  <si>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</si>
  <si>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</si>
  <si>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</si>
  <si>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</si>
  <si>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</si>
  <si>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</si>
  <si>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</si>
  <si>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</si>
  <si>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</si>
  <si>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</si>
  <si>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</si>
  <si>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</si>
  <si>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</si>
  <si>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</si>
  <si>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</si>
  <si>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</si>
  <si>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</si>
  <si>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</si>
  <si>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</si>
  <si>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</si>
  <si>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</si>
  <si>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</si>
  <si>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</si>
  <si>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</si>
  <si>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</si>
  <si>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</si>
  <si>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</si>
  <si>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</si>
  <si>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</si>
  <si>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</si>
  <si>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</si>
  <si>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</si>
  <si>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</si>
  <si>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</si>
  <si>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</si>
  <si>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</si>
  <si>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</si>
  <si>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</si>
  <si>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TROMBONE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</si>
  <si>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</si>
  <si>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</si>
  <si>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</si>
  <si>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</si>
  <si>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</si>
  <si>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</si>
  <si>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</si>
  <si>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</si>
  <si>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</si>
  <si>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</si>
  <si>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</si>
  <si>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</si>
  <si>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</si>
  <si>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</si>
  <si>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</si>
  <si>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</si>
  <si>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</si>
  <si>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</si>
  <si>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</si>
  <si>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</si>
  <si>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</si>
  <si>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</si>
  <si>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</si>
  <si>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</si>
  <si>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</si>
  <si>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</si>
  <si>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</si>
  <si>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</si>
  <si>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Trombone as Main Subject</t>
    </r>
  </si>
  <si>
    <r>
      <rPr>
        <sz val="9"/>
        <color theme="1"/>
        <rFont val="Calibri"/>
        <family val="2"/>
        <charset val="238"/>
      </rPr>
      <t>M_FT_HRS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</si>
  <si>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</si>
  <si>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</si>
  <si>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</si>
  <si>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</si>
  <si>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</si>
  <si>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</si>
  <si>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</si>
  <si>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</si>
  <si>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</si>
  <si>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</si>
  <si>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</si>
  <si>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</si>
  <si>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</si>
  <si>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</si>
  <si>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</si>
  <si>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</si>
  <si>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</si>
  <si>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</si>
  <si>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</si>
  <si>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</si>
  <si>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</si>
  <si>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</si>
  <si>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</si>
  <si>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</si>
  <si>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</si>
  <si>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</si>
  <si>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</si>
  <si>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</si>
  <si>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</si>
  <si>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</si>
  <si>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</si>
  <si>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</si>
  <si>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</si>
  <si>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</si>
  <si>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</si>
  <si>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</si>
  <si>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</si>
  <si>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</si>
  <si>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</si>
  <si>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</si>
  <si>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</si>
  <si>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</si>
  <si>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</si>
  <si>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</si>
  <si>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</si>
  <si>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</si>
  <si>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</si>
  <si>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</si>
  <si>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</si>
  <si>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</si>
  <si>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</si>
  <si>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</si>
  <si>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</si>
  <si>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</si>
  <si>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</si>
  <si>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</si>
  <si>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</si>
  <si>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</si>
  <si>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</si>
  <si>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</si>
  <si>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</si>
  <si>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</si>
  <si>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</si>
  <si>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</si>
  <si>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</si>
  <si>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</si>
  <si>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</si>
  <si>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</si>
  <si>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</si>
  <si>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</si>
  <si>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</si>
  <si>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Tuba as Main Subject</t>
    </r>
  </si>
  <si>
    <r>
      <rPr>
        <sz val="9"/>
        <color theme="1"/>
        <rFont val="Calibri"/>
        <family val="2"/>
        <charset val="238"/>
      </rPr>
      <t>M_FT_TU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</si>
  <si>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</si>
  <si>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</si>
  <si>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</si>
  <si>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</si>
  <si>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</si>
  <si>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</si>
  <si>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</si>
  <si>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</si>
  <si>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</si>
  <si>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</si>
  <si>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</si>
  <si>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</si>
  <si>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</si>
  <si>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</si>
  <si>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</si>
  <si>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</si>
  <si>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</si>
  <si>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</si>
  <si>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</si>
  <si>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</si>
  <si>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</si>
  <si>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</si>
  <si>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</si>
  <si>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</si>
  <si>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</si>
  <si>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</si>
  <si>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</si>
  <si>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</si>
  <si>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</si>
  <si>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</si>
  <si>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</si>
  <si>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</si>
  <si>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</si>
  <si>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</si>
  <si>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</si>
  <si>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</si>
  <si>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</si>
  <si>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</si>
  <si>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</si>
  <si>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</si>
  <si>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</si>
  <si>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</si>
  <si>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</si>
  <si>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MUSICAL INSTRUMENTAL PERFORMANCE - PERCUSSION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</si>
  <si>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</si>
  <si>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</si>
  <si>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</si>
  <si>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</si>
  <si>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</si>
  <si>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</si>
  <si>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</si>
  <si>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</si>
  <si>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</si>
  <si>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</si>
  <si>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</si>
  <si>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</si>
  <si>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</si>
  <si>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</si>
  <si>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</si>
  <si>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</si>
  <si>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</si>
  <si>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</si>
  <si>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</si>
  <si>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</si>
  <si>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</si>
  <si>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</si>
  <si>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</si>
  <si>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</si>
  <si>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</si>
  <si>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</si>
  <si>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</si>
  <si>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</si>
  <si>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color theme="1"/>
        <rFont val="Calibri"/>
        <family val="2"/>
        <charset val="238"/>
      </rPr>
      <t>M_FT_Ü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</si>
  <si>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</si>
  <si>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</si>
  <si>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</si>
  <si>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</si>
  <si>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</si>
  <si>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</si>
  <si>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</si>
  <si>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</si>
  <si>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</si>
  <si>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</si>
  <si>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 xml:space="preserve">Orchestra </t>
    </r>
  </si>
  <si>
    <r>
      <rPr>
        <sz val="9"/>
        <color theme="1"/>
        <rFont val="Calibri"/>
        <family val="2"/>
        <charset val="238"/>
      </rPr>
      <t>M_ZK6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</si>
  <si>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</si>
  <si>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</si>
  <si>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</si>
  <si>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</si>
  <si>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</si>
  <si>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</si>
  <si>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</si>
  <si>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</si>
  <si>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color theme="1"/>
        <rFont val="Calibri"/>
        <family val="2"/>
        <charset val="238"/>
      </rPr>
      <t>M_ZSI_Ü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</si>
  <si>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</si>
  <si>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</si>
  <si>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</si>
  <si>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</si>
  <si>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</si>
  <si>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</si>
  <si>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Music</t>
    </r>
  </si>
  <si>
    <r>
      <rPr>
        <sz val="9"/>
        <color theme="1"/>
        <rFont val="Calibri"/>
        <family val="2"/>
        <charset val="238"/>
      </rPr>
      <t>M_KOZ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</si>
  <si>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</si>
  <si>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</si>
  <si>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</si>
  <si>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</si>
  <si>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</si>
  <si>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</si>
  <si>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</si>
  <si>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</si>
  <si>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</si>
  <si>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</si>
  <si>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</si>
  <si>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</si>
  <si>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</si>
  <si>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</si>
  <si>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</si>
  <si>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</si>
  <si>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</si>
  <si>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</si>
  <si>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</si>
  <si>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</si>
  <si>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</si>
  <si>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</si>
  <si>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</si>
  <si>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</si>
  <si>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</si>
  <si>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</si>
  <si>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</si>
  <si>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</si>
  <si>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</si>
  <si>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</si>
  <si>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</si>
  <si>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SINGING - OPERA SINGING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</si>
  <si>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</si>
  <si>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</si>
  <si>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</si>
  <si>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</si>
  <si>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</si>
  <si>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</si>
  <si>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</si>
  <si>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</si>
  <si>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</si>
  <si>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</si>
  <si>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</si>
  <si>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</si>
  <si>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</si>
  <si>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</si>
  <si>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</si>
  <si>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</si>
  <si>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</si>
  <si>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</si>
  <si>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</si>
  <si>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</si>
  <si>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</si>
  <si>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</si>
  <si>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</si>
  <si>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</si>
  <si>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</si>
  <si>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</si>
  <si>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</si>
  <si>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</si>
  <si>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Opera Singing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</si>
  <si>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</si>
  <si>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</si>
  <si>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</si>
  <si>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</si>
  <si>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</si>
  <si>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</si>
  <si>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Coaching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</si>
  <si>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</si>
  <si>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</si>
  <si>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</si>
  <si>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</si>
  <si>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</si>
  <si>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</si>
  <si>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</si>
  <si>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Performing on Stage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</si>
  <si>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</si>
  <si>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</si>
  <si>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</si>
  <si>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</si>
  <si>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</si>
  <si>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</si>
  <si>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Study of Operatic Roles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</si>
  <si>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</si>
  <si>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</si>
  <si>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</si>
  <si>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</si>
  <si>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</si>
  <si>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</si>
  <si>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</si>
  <si>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</si>
  <si>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</si>
  <si>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</si>
  <si>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</si>
  <si>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</si>
  <si>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</si>
  <si>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</si>
  <si>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Musical Styles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</si>
  <si>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</si>
  <si>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</si>
  <si>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</si>
  <si>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</si>
  <si>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</si>
  <si>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</si>
  <si>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</si>
  <si>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</si>
  <si>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</si>
  <si>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</si>
  <si>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</si>
  <si>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</si>
  <si>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</si>
  <si>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</si>
  <si>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</si>
  <si>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</si>
  <si>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</si>
  <si>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</si>
  <si>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</si>
  <si>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</si>
  <si>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</si>
  <si>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</si>
  <si>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</si>
  <si>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</si>
  <si>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</si>
  <si>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</si>
  <si>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</si>
  <si>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</si>
  <si>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</si>
  <si>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</si>
  <si>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CLASSICAL SINGING - ORATORIO AND SONG PERFORMANCE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</si>
  <si>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</si>
  <si>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</si>
  <si>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</si>
  <si>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</si>
  <si>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</si>
  <si>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</si>
  <si>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</si>
  <si>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</si>
  <si>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</si>
  <si>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</si>
  <si>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</si>
  <si>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</si>
  <si>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</si>
  <si>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</si>
  <si>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</si>
  <si>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</si>
  <si>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</si>
  <si>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</si>
  <si>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</si>
  <si>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</si>
  <si>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</si>
  <si>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</si>
  <si>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</si>
  <si>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</si>
  <si>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</si>
  <si>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</si>
  <si>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</si>
  <si>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</si>
  <si>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Oratorio and Lied Singing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</si>
  <si>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</si>
  <si>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</si>
  <si>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</si>
  <si>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</si>
  <si>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</si>
  <si>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</si>
  <si>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Coaching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</si>
  <si>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</si>
  <si>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</si>
  <si>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</si>
  <si>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</si>
  <si>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</si>
  <si>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</si>
  <si>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</si>
  <si>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Lied Repertoire</t>
    </r>
  </si>
  <si>
    <r>
      <rPr>
        <sz val="9"/>
        <color theme="1"/>
        <rFont val="Calibri"/>
        <family val="2"/>
        <charset val="238"/>
      </rPr>
      <t>M_DI_OR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</si>
  <si>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</si>
  <si>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</si>
  <si>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</si>
  <si>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</si>
  <si>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</si>
  <si>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</si>
  <si>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</si>
  <si>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Oratorio and Lied</t>
    </r>
  </si>
  <si>
    <r>
      <rPr>
        <sz val="9"/>
        <color theme="1"/>
        <rFont val="Calibri"/>
        <family val="2"/>
        <charset val="238"/>
      </rPr>
      <t>M_ODT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</si>
  <si>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</si>
  <si>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</si>
  <si>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</si>
  <si>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</si>
  <si>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</si>
  <si>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</si>
  <si>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</si>
  <si>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</si>
  <si>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</si>
  <si>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</si>
  <si>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</si>
  <si>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</si>
  <si>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</si>
  <si>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</si>
  <si>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</si>
  <si>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</si>
  <si>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</si>
  <si>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</si>
  <si>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</si>
  <si>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</si>
  <si>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</si>
  <si>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</si>
  <si>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</si>
  <si>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</si>
  <si>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</si>
  <si>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</si>
  <si>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</si>
  <si>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</si>
  <si>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</si>
  <si>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</si>
  <si>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</si>
  <si>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</si>
  <si>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</si>
  <si>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MUSICOLOGY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</si>
  <si>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</si>
  <si>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</si>
  <si>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</si>
  <si>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</si>
  <si>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</si>
  <si>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</si>
  <si>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</si>
  <si>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</si>
  <si>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</si>
  <si>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</si>
  <si>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</si>
  <si>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</si>
  <si>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</si>
  <si>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</si>
  <si>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</si>
  <si>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</si>
  <si>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</si>
  <si>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</si>
  <si>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</si>
  <si>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</si>
  <si>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</si>
  <si>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</si>
  <si>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</si>
  <si>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</si>
  <si>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</si>
  <si>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</si>
  <si>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</si>
  <si>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</si>
  <si>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color theme="1"/>
        <rFont val="Calibri"/>
        <family val="2"/>
        <charset val="238"/>
      </rPr>
      <t>M_FT_XXMZ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</si>
  <si>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</si>
  <si>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</si>
  <si>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</si>
  <si>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</si>
  <si>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</si>
  <si>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</si>
  <si>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M_MZK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</si>
  <si>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</si>
  <si>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</si>
  <si>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</si>
  <si>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</si>
  <si>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</si>
  <si>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</si>
  <si>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Interdisciplinary Methods of Research in Musicology</t>
    </r>
  </si>
  <si>
    <r>
      <rPr>
        <sz val="9"/>
        <color theme="1"/>
        <rFont val="Calibri"/>
        <family val="2"/>
        <charset val="238"/>
      </rPr>
      <t>M_ZTT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</si>
  <si>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</si>
  <si>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</si>
  <si>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</si>
  <si>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</si>
  <si>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</si>
  <si>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</si>
  <si>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M_MM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</si>
  <si>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</si>
  <si>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</si>
  <si>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</si>
  <si>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</si>
  <si>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 of Music Interpretations</t>
    </r>
  </si>
  <si>
    <r>
      <rPr>
        <sz val="9"/>
        <color theme="1"/>
        <rFont val="Calibri"/>
        <family val="2"/>
        <charset val="238"/>
      </rPr>
      <t>M_ZIE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</si>
  <si>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</si>
  <si>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</si>
  <si>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</si>
  <si>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Criticism and Journalism</t>
    </r>
  </si>
  <si>
    <r>
      <rPr>
        <sz val="9"/>
        <color theme="1"/>
        <rFont val="Calibri"/>
        <family val="2"/>
        <charset val="238"/>
      </rPr>
      <t>M_ZZP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</si>
  <si>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</si>
  <si>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</si>
  <si>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</si>
  <si>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Creative Writing</t>
    </r>
  </si>
  <si>
    <r>
      <rPr>
        <sz val="9"/>
        <color theme="1"/>
        <rFont val="Calibri"/>
        <family val="2"/>
        <charset val="238"/>
      </rPr>
      <t>M_KRI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</si>
  <si>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</si>
  <si>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Operation of Cultural Institutions, Copyright</t>
    </r>
  </si>
  <si>
    <r>
      <rPr>
        <sz val="9"/>
        <color theme="1"/>
        <rFont val="Calibri"/>
        <family val="2"/>
        <charset val="238"/>
      </rPr>
      <t>M_KIM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</si>
  <si>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</si>
  <si>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</si>
  <si>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</si>
  <si>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</si>
  <si>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</si>
  <si>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Thesis</t>
    </r>
  </si>
  <si>
    <r>
      <rPr>
        <sz val="9"/>
        <rFont val="Calibri"/>
        <family val="2"/>
        <charset val="238"/>
      </rPr>
      <t>M_SZD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</si>
  <si>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</si>
  <si>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</si>
  <si>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MUSICOLOGY - ETHNOMUSICOLOGY SPECIALIZATION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</si>
  <si>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</si>
  <si>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</si>
  <si>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</si>
  <si>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</si>
  <si>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</si>
  <si>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</si>
  <si>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</si>
  <si>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</si>
  <si>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</si>
  <si>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</si>
  <si>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</si>
  <si>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</si>
  <si>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</si>
  <si>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</si>
  <si>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</si>
  <si>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</si>
  <si>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</si>
  <si>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</si>
  <si>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</si>
  <si>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</si>
  <si>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</si>
  <si>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</si>
  <si>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</si>
  <si>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</si>
  <si>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</si>
  <si>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</si>
  <si>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</si>
  <si>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</si>
  <si>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color theme="1"/>
        <rFont val="Calibri"/>
        <family val="2"/>
        <charset val="238"/>
      </rPr>
      <t>M_MZK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</si>
  <si>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</si>
  <si>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</si>
  <si>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</si>
  <si>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</si>
  <si>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</si>
  <si>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</si>
  <si>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Interdisciplinary Methods of Research in Musicology</t>
    </r>
  </si>
  <si>
    <r>
      <rPr>
        <sz val="9"/>
        <color theme="1"/>
        <rFont val="Calibri"/>
        <family val="2"/>
        <charset val="238"/>
      </rPr>
      <t>M_ZTT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</si>
  <si>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</si>
  <si>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</si>
  <si>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</si>
  <si>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</si>
  <si>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M_MM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</si>
  <si>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</si>
  <si>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</si>
  <si>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</si>
  <si>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</si>
  <si>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 of Music Interpretations</t>
    </r>
  </si>
  <si>
    <r>
      <rPr>
        <sz val="9"/>
        <color theme="1"/>
        <rFont val="Calibri"/>
        <family val="2"/>
        <charset val="238"/>
      </rPr>
      <t>M_ZIE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</si>
  <si>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</si>
  <si>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</si>
  <si>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</si>
  <si>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Criticism and Journalism</t>
    </r>
  </si>
  <si>
    <r>
      <rPr>
        <sz val="9"/>
        <color theme="1"/>
        <rFont val="Calibri"/>
        <family val="2"/>
        <charset val="238"/>
      </rPr>
      <t>M_ZZP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</si>
  <si>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</si>
  <si>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</si>
  <si>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</si>
  <si>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Operation of Cultural Institutions, Copyright</t>
    </r>
  </si>
  <si>
    <r>
      <rPr>
        <sz val="9"/>
        <color theme="1"/>
        <rFont val="Calibri"/>
        <family val="2"/>
        <charset val="238"/>
      </rPr>
      <t>M_KIM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</si>
  <si>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</si>
  <si>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</si>
  <si>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</si>
  <si>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b/>
        <sz val="9"/>
        <rFont val="Calibri"/>
        <family val="2"/>
        <charset val="238"/>
      </rPr>
      <t>Ethnomusicology specialization</t>
    </r>
  </si>
  <si>
    <r>
      <rPr>
        <sz val="9"/>
        <rFont val="Calibri"/>
        <family val="2"/>
        <charset val="238"/>
      </rPr>
      <t>Ethnomusicology as Main Subject</t>
    </r>
  </si>
  <si>
    <r>
      <rPr>
        <sz val="9"/>
        <rFont val="Calibri"/>
        <family val="2"/>
        <charset val="238"/>
      </rPr>
      <t>M_FT_EM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</si>
  <si>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</si>
  <si>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</si>
  <si>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</si>
  <si>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</si>
  <si>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</si>
  <si>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</si>
  <si>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Techniques of Ethnomusicology</t>
    </r>
  </si>
  <si>
    <r>
      <rPr>
        <sz val="9"/>
        <rFont val="Calibri"/>
        <family val="2"/>
        <charset val="238"/>
      </rPr>
      <t>M_NZT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</si>
  <si>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</si>
  <si>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</si>
  <si>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</si>
  <si>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</si>
  <si>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Analysis of Folk Music</t>
    </r>
  </si>
  <si>
    <r>
      <rPr>
        <sz val="9"/>
        <rFont val="Calibri"/>
        <family val="2"/>
        <charset val="238"/>
      </rPr>
      <t>M_AN_EM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</si>
  <si>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</si>
  <si>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</si>
  <si>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</si>
  <si>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</si>
  <si>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</si>
  <si>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M_NTZ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</si>
  <si>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</si>
  <si>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</si>
  <si>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</si>
  <si>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</si>
  <si>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</si>
  <si>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</si>
  <si>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</si>
  <si>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</si>
  <si>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Thesis</t>
    </r>
  </si>
  <si>
    <r>
      <rPr>
        <sz val="9"/>
        <rFont val="Calibri"/>
        <family val="2"/>
        <charset val="238"/>
      </rPr>
      <t>M_SZD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</si>
  <si>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</si>
  <si>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</si>
  <si>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 COMPOSITION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</si>
  <si>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</si>
  <si>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</si>
  <si>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</si>
  <si>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</si>
  <si>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</si>
  <si>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</si>
  <si>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</si>
  <si>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</si>
  <si>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</si>
  <si>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</si>
  <si>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</si>
  <si>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</si>
  <si>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</si>
  <si>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</si>
  <si>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</si>
  <si>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</si>
  <si>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</si>
  <si>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</si>
  <si>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</si>
  <si>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</si>
  <si>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</si>
  <si>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</si>
  <si>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</si>
  <si>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</si>
  <si>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</si>
  <si>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</si>
  <si>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</si>
  <si>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</si>
  <si>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Composition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</si>
  <si>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</si>
  <si>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</si>
  <si>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</si>
  <si>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</si>
  <si>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</si>
  <si>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</si>
  <si>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</si>
  <si>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</si>
  <si>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</si>
  <si>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</si>
  <si>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Classical Composition Practice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</si>
  <si>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</si>
  <si>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</si>
  <si>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</si>
  <si>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Contemporary Composition Techniques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</si>
  <si>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</si>
  <si>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</si>
  <si>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</si>
  <si>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Music History after 1945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</si>
  <si>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</si>
  <si>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</si>
  <si>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Formal Analysis</t>
    </r>
  </si>
  <si>
    <r>
      <rPr>
        <sz val="9"/>
        <color theme="1"/>
        <rFont val="Calibri"/>
        <family val="2"/>
        <charset val="238"/>
      </rPr>
      <t>M_FAN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</si>
  <si>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</si>
  <si>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</si>
  <si>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</si>
  <si>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</si>
  <si>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</si>
  <si>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</si>
  <si>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</si>
  <si>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</si>
  <si>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</si>
  <si>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</si>
  <si>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</si>
  <si>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</si>
  <si>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</si>
  <si>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</si>
  <si>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</si>
  <si>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</si>
  <si>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</si>
  <si>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rFont val="Calibri"/>
        <family val="2"/>
        <charset val="238"/>
      </rPr>
      <t>MUSIC COMPOSITION - ELECTROACOUSTIC COMPOSITION SPECIALIZATION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</si>
  <si>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</si>
  <si>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</si>
  <si>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</si>
  <si>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</si>
  <si>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</si>
  <si>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</si>
  <si>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</si>
  <si>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</si>
  <si>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</si>
  <si>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</si>
  <si>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</si>
  <si>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</si>
  <si>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</si>
  <si>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</si>
  <si>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</si>
  <si>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</si>
  <si>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</si>
  <si>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</si>
  <si>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</si>
  <si>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</si>
  <si>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</si>
  <si>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</si>
  <si>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</si>
  <si>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</si>
  <si>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</si>
  <si>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</si>
  <si>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</si>
  <si>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</si>
  <si>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Composition as Main Subject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</si>
  <si>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</si>
  <si>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</si>
  <si>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</si>
  <si>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</si>
  <si>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</si>
  <si>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 after 1945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</si>
  <si>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</si>
  <si>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</si>
  <si>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Formal Analysis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</si>
  <si>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</si>
  <si>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</si>
  <si>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</si>
  <si>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</si>
  <si>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</si>
  <si>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</si>
  <si>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</si>
  <si>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</si>
  <si>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</si>
  <si>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</si>
  <si>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b/>
        <sz val="9"/>
        <rFont val="Calibri"/>
        <family val="2"/>
        <charset val="238"/>
      </rPr>
      <t>Electroacoustic Composition Specialization</t>
    </r>
  </si>
  <si>
    <r>
      <rPr>
        <sz val="9"/>
        <rFont val="Calibri"/>
        <family val="2"/>
        <charset val="238"/>
      </rPr>
      <t>Interactive Musical Project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</si>
  <si>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</si>
  <si>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</si>
  <si>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Compositional Techniques (Analysis and Practice)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</si>
  <si>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</si>
  <si>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</si>
  <si>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</si>
  <si>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</si>
  <si>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</si>
  <si>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</si>
  <si>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Thesis</t>
    </r>
  </si>
  <si>
    <r>
      <rPr>
        <sz val="9"/>
        <rFont val="Calibri"/>
        <family val="2"/>
        <charset val="238"/>
      </rPr>
      <t>M_DM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</si>
  <si>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</si>
  <si>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</si>
  <si>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 COMPOSITION - APPLIED MUSIC COMPOSITION SPECIALIZATION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</si>
  <si>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</si>
  <si>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</si>
  <si>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</si>
  <si>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</si>
  <si>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</si>
  <si>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</si>
  <si>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</si>
  <si>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</si>
  <si>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</si>
  <si>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</si>
  <si>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</si>
  <si>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</si>
  <si>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</si>
  <si>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</si>
  <si>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</si>
  <si>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</si>
  <si>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</si>
  <si>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</si>
  <si>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</si>
  <si>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</si>
  <si>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</si>
  <si>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</si>
  <si>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</si>
  <si>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</si>
  <si>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</si>
  <si>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</si>
  <si>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</si>
  <si>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</si>
  <si>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Composition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</si>
  <si>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</si>
  <si>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</si>
  <si>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</si>
  <si>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</si>
  <si>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</si>
  <si>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</si>
  <si>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</si>
  <si>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</si>
  <si>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</si>
  <si>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</si>
  <si>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Music History after 1945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</si>
  <si>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</si>
  <si>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</si>
  <si>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</si>
  <si>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</si>
  <si>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</si>
  <si>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</si>
  <si>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</si>
  <si>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</si>
  <si>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b/>
        <sz val="9"/>
        <rFont val="Calibri"/>
        <family val="2"/>
        <charset val="238"/>
      </rPr>
      <t>Applied Music Composition Specialization</t>
    </r>
  </si>
  <si>
    <r>
      <rPr>
        <sz val="9"/>
        <rFont val="Calibri"/>
        <family val="2"/>
        <charset val="238"/>
      </rPr>
      <t>Logic Studiotechnique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</si>
  <si>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</si>
  <si>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</si>
  <si>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</si>
  <si>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</si>
  <si>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</si>
  <si>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Popular Music Performing Practice as Main Subject</t>
    </r>
  </si>
  <si>
    <r>
      <rPr>
        <sz val="9"/>
        <rFont val="Calibri"/>
        <family val="2"/>
        <charset val="238"/>
      </rPr>
      <t>M_FT_KG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</si>
  <si>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</si>
  <si>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</si>
  <si>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</si>
  <si>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Composition Techniques as Main Subject</t>
    </r>
  </si>
  <si>
    <r>
      <rPr>
        <sz val="9"/>
        <rFont val="Calibri"/>
        <family val="2"/>
        <charset val="238"/>
      </rPr>
      <t>M_FT_KKT_A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</si>
  <si>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</si>
  <si>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</si>
  <si>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</si>
  <si>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</si>
  <si>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</si>
  <si>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</si>
  <si>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</si>
  <si>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</si>
  <si>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</si>
  <si>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</si>
  <si>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</si>
  <si>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</si>
  <si>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</si>
  <si>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10"/>
        <color theme="1"/>
        <rFont val="Calibri"/>
        <family val="2"/>
        <charset val="238"/>
      </rPr>
      <t xml:space="preserve">CHORAL CONDUCTING 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</si>
  <si>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</si>
  <si>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</si>
  <si>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</si>
  <si>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</si>
  <si>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</si>
  <si>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</si>
  <si>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</si>
  <si>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</si>
  <si>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</si>
  <si>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</si>
  <si>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</si>
  <si>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</si>
  <si>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</si>
  <si>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</si>
  <si>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</si>
  <si>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</si>
  <si>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</si>
  <si>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</si>
  <si>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</si>
  <si>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</si>
  <si>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</si>
  <si>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</si>
  <si>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</si>
  <si>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</si>
  <si>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</si>
  <si>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</si>
  <si>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</si>
  <si>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</si>
  <si>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Conducting Technique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</si>
  <si>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</si>
  <si>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</si>
  <si>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Choral Conducting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</si>
  <si>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</si>
  <si>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</si>
  <si>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Orchestral Conducting/Oratorio</t>
    </r>
  </si>
  <si>
    <r>
      <rPr>
        <sz val="9"/>
        <color theme="1"/>
        <rFont val="Calibri"/>
        <family val="2"/>
        <charset val="238"/>
      </rPr>
      <t>M_ZKV_KK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</si>
  <si>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</si>
  <si>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</si>
  <si>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</si>
  <si>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</si>
  <si>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</si>
  <si>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Repertoire Studies</t>
    </r>
  </si>
  <si>
    <r>
      <rPr>
        <sz val="9"/>
        <color theme="1"/>
        <rFont val="Calibri"/>
        <family val="2"/>
        <charset val="238"/>
      </rPr>
      <t>M_RI_KK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</si>
  <si>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</si>
  <si>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</si>
  <si>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</si>
  <si>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</si>
  <si>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</si>
  <si>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Methodology of Choral Conducting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</si>
  <si>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</si>
  <si>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</si>
  <si>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</si>
  <si>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</si>
  <si>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School Observation (Choral)</t>
    </r>
  </si>
  <si>
    <r>
      <rPr>
        <sz val="9"/>
        <color theme="1"/>
        <rFont val="Calibri"/>
        <family val="2"/>
        <charset val="238"/>
      </rPr>
      <t>M_KHP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</si>
  <si>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</si>
  <si>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Performing Practice</t>
    </r>
  </si>
  <si>
    <r>
      <rPr>
        <sz val="9"/>
        <color theme="1"/>
        <rFont val="Calibri"/>
        <family val="2"/>
        <charset val="238"/>
      </rPr>
      <t>M_EG_KK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</si>
  <si>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</si>
  <si>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M_HK_KK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</si>
  <si>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</si>
  <si>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</si>
  <si>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</si>
  <si>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</si>
  <si>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</si>
  <si>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</si>
  <si>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</si>
  <si>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Chamber Singing</t>
    </r>
  </si>
  <si>
    <r>
      <rPr>
        <sz val="9"/>
        <color theme="1"/>
        <rFont val="Calibri"/>
        <family val="2"/>
        <charset val="238"/>
      </rPr>
      <t>M_KEN_KK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</si>
  <si>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</si>
  <si>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</si>
  <si>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</si>
  <si>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</si>
  <si>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</si>
  <si>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</si>
  <si>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color theme="1"/>
        <rFont val="Calibri"/>
        <family val="2"/>
        <charset val="238"/>
      </rPr>
      <t>M_K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</si>
  <si>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</si>
  <si>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</si>
  <si>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</si>
  <si>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</si>
  <si>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</si>
  <si>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</si>
  <si>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</si>
  <si>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Participation in Diploma Concerts/Choir Member</t>
    </r>
  </si>
  <si>
    <r>
      <rPr>
        <sz val="9"/>
        <color theme="1"/>
        <rFont val="Calibri"/>
        <family val="2"/>
        <charset val="238"/>
      </rPr>
      <t>M_DK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</si>
  <si>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</si>
  <si>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</si>
  <si>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</si>
  <si>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</si>
  <si>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</si>
  <si>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</si>
  <si>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</si>
  <si>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</si>
  <si>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color theme="1"/>
        <rFont val="Calibri"/>
        <family val="2"/>
        <charset val="238"/>
      </rPr>
      <t>M_Z_KK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</si>
  <si>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</si>
  <si>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</si>
  <si>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</si>
  <si>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</si>
  <si>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</si>
  <si>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</si>
  <si>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</si>
  <si>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</si>
  <si>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</si>
  <si>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</si>
  <si>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</si>
  <si>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M_SZF_KK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</si>
  <si>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</si>
  <si>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</si>
  <si>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</si>
  <si>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</si>
  <si>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</si>
  <si>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</si>
  <si>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</si>
  <si>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</si>
  <si>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</si>
  <si>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</si>
  <si>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</si>
  <si>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</si>
  <si>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</si>
  <si>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</si>
  <si>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</si>
  <si>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</si>
  <si>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</si>
  <si>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</si>
  <si>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</si>
  <si>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</si>
  <si>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</si>
  <si>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</si>
  <si>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</si>
  <si>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</si>
  <si>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</si>
  <si>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CONDUCTING - ORCHESTRA CONDUCTING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</si>
  <si>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</si>
  <si>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</si>
  <si>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</si>
  <si>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</si>
  <si>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</si>
  <si>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</si>
  <si>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</si>
  <si>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</si>
  <si>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</si>
  <si>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</si>
  <si>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</si>
  <si>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</si>
  <si>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</si>
  <si>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</si>
  <si>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</si>
  <si>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</si>
  <si>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</si>
  <si>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</si>
  <si>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</si>
  <si>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</si>
  <si>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</si>
  <si>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</si>
  <si>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</si>
  <si>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</si>
  <si>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</si>
  <si>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</si>
  <si>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</si>
  <si>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</si>
  <si>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Orchestral Conducting as Main Subject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</si>
  <si>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</si>
  <si>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</si>
  <si>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</si>
  <si>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</si>
  <si>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</si>
  <si>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</si>
  <si>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Choral Conducting/Oratorio</t>
    </r>
  </si>
  <si>
    <r>
      <rPr>
        <sz val="9"/>
        <color theme="1"/>
        <rFont val="Calibri"/>
        <family val="2"/>
        <charset val="238"/>
      </rPr>
      <t>M_EV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</si>
  <si>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</si>
  <si>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</si>
  <si>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</si>
  <si>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</si>
  <si>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</si>
  <si>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Attendance of Orchestral Rehearsals</t>
    </r>
  </si>
  <si>
    <r>
      <rPr>
        <sz val="9"/>
        <color theme="1"/>
        <rFont val="Calibri"/>
        <family val="2"/>
        <charset val="238"/>
      </rPr>
      <t>M_ZH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</si>
  <si>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</si>
  <si>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</si>
  <si>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Coaching Opera Singers</t>
    </r>
  </si>
  <si>
    <r>
      <rPr>
        <sz val="9"/>
        <color theme="1"/>
        <rFont val="Calibri"/>
        <family val="2"/>
        <charset val="238"/>
      </rPr>
      <t>M_OPK_KM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</si>
  <si>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</si>
  <si>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</si>
  <si>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</si>
  <si>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</si>
  <si>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</si>
  <si>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color theme="1"/>
        <rFont val="Calibri"/>
        <family val="2"/>
        <charset val="238"/>
      </rPr>
      <t>M_Z_KM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</si>
  <si>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</si>
  <si>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</si>
  <si>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</si>
  <si>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</si>
  <si>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</si>
  <si>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</si>
  <si>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M_TZE_KM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</si>
  <si>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</si>
  <si>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</si>
  <si>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</si>
  <si>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</si>
  <si>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</si>
  <si>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M_HK_KM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</si>
  <si>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</si>
  <si>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</si>
  <si>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</si>
  <si>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</si>
  <si>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</si>
  <si>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Choir</t>
    </r>
  </si>
  <si>
    <r>
      <rPr>
        <sz val="9"/>
        <color theme="1"/>
        <rFont val="Calibri"/>
        <family val="2"/>
        <charset val="238"/>
      </rPr>
      <t>M_K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</si>
  <si>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</si>
  <si>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</si>
  <si>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</si>
  <si>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</si>
  <si>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</si>
  <si>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</t>
    </r>
  </si>
  <si>
    <r>
      <rPr>
        <sz val="9"/>
        <rFont val="Calibri"/>
        <family val="2"/>
        <charset val="238"/>
      </rPr>
      <t>M_ZT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</si>
  <si>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</si>
  <si>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L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</si>
  <si>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</si>
  <si>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</si>
  <si>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</t>
    </r>
  </si>
  <si>
    <r>
      <rPr>
        <sz val="9"/>
        <rFont val="Calibri"/>
        <family val="2"/>
        <charset val="238"/>
      </rPr>
      <t>M_AN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</si>
  <si>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</si>
  <si>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</si>
  <si>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</si>
  <si>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</si>
  <si>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</si>
  <si>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Orchestration</t>
    </r>
  </si>
  <si>
    <r>
      <rPr>
        <sz val="9"/>
        <color theme="1"/>
        <rFont val="Calibri"/>
        <family val="2"/>
        <charset val="238"/>
      </rPr>
      <t>M_HSZ_KM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</si>
  <si>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</si>
  <si>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</si>
  <si>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</si>
  <si>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</si>
  <si>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</si>
  <si>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</si>
  <si>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color theme="1"/>
        <rFont val="Calibri"/>
        <family val="2"/>
        <charset val="238"/>
      </rPr>
      <t>M_TP_KM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</si>
  <si>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</si>
  <si>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I</t>
    </r>
  </si>
  <si>
    <r>
      <rPr>
        <sz val="9"/>
        <color theme="1"/>
        <rFont val="Calibri"/>
        <family val="2"/>
        <charset val="238"/>
      </rPr>
      <t>P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</si>
  <si>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</si>
  <si>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</si>
  <si>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Artistic Management</t>
    </r>
  </si>
  <si>
    <r>
      <rPr>
        <sz val="9"/>
        <color theme="1"/>
        <rFont val="Calibri"/>
        <family val="2"/>
        <charset val="238"/>
      </rPr>
      <t>M_MMI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</si>
  <si>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</si>
  <si>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Gr</t>
    </r>
  </si>
  <si>
    <r>
      <rPr>
        <sz val="9"/>
        <color theme="1"/>
        <rFont val="Calibri"/>
        <family val="2"/>
        <charset val="238"/>
      </rPr>
      <t>S</t>
    </r>
  </si>
  <si>
    <r>
      <rPr>
        <sz val="9"/>
        <color theme="1"/>
        <rFont val="Calibri"/>
        <family val="2"/>
        <charset val="238"/>
      </rPr>
      <t>SG</t>
    </r>
  </si>
  <si>
    <r>
      <rPr>
        <sz val="9"/>
        <color theme="1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</si>
  <si>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</si>
  <si>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</si>
  <si>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</si>
  <si>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rFont val="Calibri"/>
        <family val="2"/>
        <charset val="238"/>
      </rPr>
      <t>M_FD</t>
    </r>
  </si>
  <si>
    <r>
      <rPr>
        <sz val="9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</si>
  <si>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</si>
  <si>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t xml:space="preserve">   Diploma Concert</t>
  </si>
  <si>
    <t>Method of Study:</t>
  </si>
  <si>
    <t>** Elective courses may be accomplished in any order, in a free assignment of semesters and credits, within the total number of elective credits.</t>
  </si>
  <si>
    <t>Elective ***</t>
  </si>
  <si>
    <t>*** Elective courses may be accomplished in any order, in a free assignment of semesters and credits, within the total number of elective credits.</t>
  </si>
  <si>
    <t xml:space="preserve">   Thesis</t>
  </si>
  <si>
    <t>Piano Accompaniment and Repetition</t>
  </si>
  <si>
    <t>Organ</t>
  </si>
  <si>
    <t>Harpsichord</t>
  </si>
  <si>
    <t>Accordion</t>
  </si>
  <si>
    <t>Harp</t>
  </si>
  <si>
    <t>Guitar</t>
  </si>
  <si>
    <t>Cimbalom/Dulcimer</t>
  </si>
  <si>
    <t>Music Composition</t>
  </si>
  <si>
    <t>Electroacoustic Composition Spec.</t>
  </si>
  <si>
    <t>Applied Music Composition Spec.</t>
  </si>
  <si>
    <t>Choral Conducting</t>
  </si>
  <si>
    <t>SG</t>
  </si>
  <si>
    <t>M_EVM_18</t>
  </si>
  <si>
    <t>M_I_CIM</t>
  </si>
  <si>
    <t>M_HJH_CIM</t>
  </si>
  <si>
    <t>M_KOZ</t>
  </si>
  <si>
    <t>M_FT_HE(19)</t>
  </si>
  <si>
    <t>M_FT_MHE(19)</t>
  </si>
  <si>
    <t>M_FT_GKA(19)</t>
  </si>
  <si>
    <t>M_FT_GD(19)</t>
  </si>
  <si>
    <t>M_ZSI_F(19)</t>
  </si>
  <si>
    <t>M_FT_OR(19)</t>
  </si>
  <si>
    <t>M_FT_ZSZ(19)</t>
  </si>
  <si>
    <t>M_FT_XXH(19)</t>
  </si>
  <si>
    <t>M_FT_KKG(19)</t>
  </si>
  <si>
    <t>M_FT_KKT(19)</t>
  </si>
  <si>
    <t>M_45(19)</t>
  </si>
  <si>
    <t>M_FAN</t>
  </si>
  <si>
    <t>M_MMI</t>
  </si>
  <si>
    <t>M_IZP(19)</t>
  </si>
  <si>
    <t>M_KM(19)</t>
  </si>
  <si>
    <t>M_TZE_ELZ(19)</t>
  </si>
  <si>
    <t>Valid from: 1st September 2019</t>
  </si>
  <si>
    <t>20th and 21st Century Orchestration as Main Subject</t>
  </si>
  <si>
    <t>M_CKZ</t>
  </si>
  <si>
    <r>
      <rPr>
        <sz val="9"/>
        <rFont val="Calibri"/>
        <family val="2"/>
        <charset val="238"/>
      </rPr>
      <t>M_FT_LST</t>
    </r>
    <r>
      <rPr>
        <sz val="9"/>
        <rFont val="Calibri"/>
        <family val="2"/>
        <charset val="238"/>
        <scheme val="minor"/>
      </rPr>
      <t>(19)</t>
    </r>
  </si>
  <si>
    <t>M_FA(20)</t>
  </si>
  <si>
    <r>
      <rPr>
        <sz val="9"/>
        <rFont val="Calibri"/>
        <family val="2"/>
        <charset val="238"/>
      </rPr>
      <t>Analysis of Film</t>
    </r>
    <r>
      <rPr>
        <sz val="9"/>
        <rFont val="Calibri"/>
        <family val="2"/>
        <charset val="238"/>
        <scheme val="minor"/>
      </rPr>
      <t xml:space="preserve"> Soundtracks</t>
    </r>
  </si>
  <si>
    <t>Valid from: 1st September 2020</t>
  </si>
  <si>
    <t>M_K3(19)</t>
  </si>
  <si>
    <t>S</t>
  </si>
  <si>
    <t>Gr</t>
  </si>
  <si>
    <t>P</t>
  </si>
  <si>
    <t>Choir</t>
  </si>
  <si>
    <t>CLASSICAL MUSICAL INSTRUMENTAL PERFORMANCE - SAXOPHONE</t>
  </si>
  <si>
    <t>Saxophone as Main Subject</t>
  </si>
  <si>
    <t>M_FT_SX</t>
  </si>
  <si>
    <t>M_ZK6</t>
  </si>
  <si>
    <t>M_ZT</t>
  </si>
  <si>
    <t>M_AN</t>
  </si>
  <si>
    <t>Percussion Instruments as Main Subject</t>
  </si>
  <si>
    <t>Valid from: 1st September 2021</t>
  </si>
  <si>
    <t>M_FT_OP(21)</t>
  </si>
  <si>
    <t>M_SJ(21)</t>
  </si>
  <si>
    <t>M_SG</t>
  </si>
  <si>
    <t>M_SM</t>
  </si>
  <si>
    <t>M_ST_OP</t>
  </si>
  <si>
    <t>20th and 21st Century Hungarian Music as Main Subject</t>
  </si>
  <si>
    <t>I</t>
  </si>
  <si>
    <t>Valid from: 1st September 2017</t>
  </si>
  <si>
    <t>M_FD</t>
  </si>
  <si>
    <t>TOTAL:</t>
  </si>
  <si>
    <t>E</t>
  </si>
  <si>
    <t>Instrument Repairing</t>
  </si>
  <si>
    <t>Instrument Repairing and Tuning</t>
  </si>
  <si>
    <r>
      <t xml:space="preserve">Stage </t>
    </r>
    <r>
      <rPr>
        <sz val="9"/>
        <rFont val="Calibri"/>
        <family val="2"/>
        <charset val="238"/>
      </rPr>
      <t>Movement Technique</t>
    </r>
  </si>
  <si>
    <t>Musical Culture and Tradition of Hungary</t>
  </si>
  <si>
    <t>Folk Chamber Music</t>
  </si>
  <si>
    <t>Chamber Music</t>
  </si>
  <si>
    <t>Solfège</t>
  </si>
  <si>
    <t>M_ZSZ_OG(20)</t>
  </si>
  <si>
    <t>M_FT_GT(21)</t>
  </si>
  <si>
    <r>
      <t xml:space="preserve">Compulsory </t>
    </r>
    <r>
      <rPr>
        <b/>
        <i/>
        <sz val="9"/>
        <rFont val="Calibri"/>
        <family val="2"/>
        <charset val="238"/>
      </rPr>
      <t>Elective Subjects **</t>
    </r>
  </si>
  <si>
    <t>Guitar Ensemble</t>
  </si>
  <si>
    <r>
      <t xml:space="preserve">** The study units of the subjects </t>
    </r>
    <r>
      <rPr>
        <i/>
        <sz val="9"/>
        <color theme="1"/>
        <rFont val="Calibri"/>
        <family val="2"/>
        <charset val="238"/>
        <scheme val="minor"/>
      </rPr>
      <t>Guitar Ensemble</t>
    </r>
    <r>
      <rPr>
        <sz val="9"/>
        <color theme="1"/>
        <rFont val="Calibri"/>
        <family val="2"/>
        <charset val="238"/>
        <scheme val="minor"/>
      </rPr>
      <t xml:space="preserve"> and </t>
    </r>
    <r>
      <rPr>
        <i/>
        <sz val="9"/>
        <color theme="1"/>
        <rFont val="Calibri"/>
        <family val="2"/>
        <charset val="238"/>
        <scheme val="minor"/>
      </rPr>
      <t xml:space="preserve">Choir </t>
    </r>
    <r>
      <rPr>
        <sz val="9"/>
        <color theme="1"/>
        <rFont val="Calibri"/>
        <family val="2"/>
        <charset val="238"/>
        <scheme val="minor"/>
      </rPr>
      <t>can be chosen freely in each semester.</t>
    </r>
  </si>
  <si>
    <r>
      <t xml:space="preserve">French </t>
    </r>
    <r>
      <rPr>
        <sz val="9"/>
        <rFont val="Calibri"/>
        <family val="2"/>
        <charset val="238"/>
      </rPr>
      <t>Horn as Main Subject</t>
    </r>
  </si>
  <si>
    <t>M_FT_VT(21)</t>
  </si>
  <si>
    <t>M_FT_EV(21)</t>
  </si>
  <si>
    <t>Voice Production Technique</t>
  </si>
  <si>
    <t>Orchestra Conducting</t>
  </si>
  <si>
    <t>M_FT_VEZ(21)</t>
  </si>
  <si>
    <t>Improvisation</t>
  </si>
  <si>
    <t>M_FT_OG-22</t>
  </si>
  <si>
    <t>Repertoire Studies</t>
  </si>
  <si>
    <t>M_RI_Ü-22</t>
  </si>
  <si>
    <t>Jazz Piano</t>
  </si>
  <si>
    <t>Jazz Saxophone</t>
  </si>
  <si>
    <t>Jazz Composition</t>
  </si>
  <si>
    <t>M_FT_JZ</t>
  </si>
  <si>
    <t>M_KZ-22</t>
  </si>
  <si>
    <t>M_KZGY</t>
  </si>
  <si>
    <t>M_NZGY</t>
  </si>
  <si>
    <t>M_SP</t>
  </si>
  <si>
    <t>M_MEJT</t>
  </si>
  <si>
    <t>M_AN_J</t>
  </si>
  <si>
    <t>M_HSZ_J</t>
  </si>
  <si>
    <t>M_FT_JSX</t>
  </si>
  <si>
    <t>M_KF-22</t>
  </si>
  <si>
    <t>M_KK-22</t>
  </si>
  <si>
    <t>M_FT_JZS</t>
  </si>
  <si>
    <t>M_KZS-22</t>
  </si>
  <si>
    <t>M_SI</t>
  </si>
  <si>
    <t>Analysis of Musical Works</t>
  </si>
  <si>
    <t>Valid from: 1st September 2022</t>
  </si>
  <si>
    <t>L</t>
  </si>
  <si>
    <t xml:space="preserve">   Sim = registration for this unit is only possible simultaneously with, or after having completed the given unit</t>
  </si>
  <si>
    <t>S; Sim: M_NZGY</t>
  </si>
  <si>
    <t>Jazz Piano as Main Subject</t>
  </si>
  <si>
    <t>Classical Piano</t>
  </si>
  <si>
    <t>Combo Practice</t>
  </si>
  <si>
    <t>Big Band Practice</t>
  </si>
  <si>
    <t>Section Rehearsal</t>
  </si>
  <si>
    <t>Analysis</t>
  </si>
  <si>
    <t>Orchestration</t>
  </si>
  <si>
    <t>INSTRUMENTAL JAZZ PERFORMANCE – JAZZ SAXOPHONE</t>
  </si>
  <si>
    <t>INSTRUMENTAL JAZZ PERFORMANCE – JAZZ PIANO</t>
  </si>
  <si>
    <t xml:space="preserve"> JAZZ COMPOSITION</t>
  </si>
  <si>
    <t>Jazz Saxophone as Main Subject</t>
  </si>
  <si>
    <t>Hungarian and European History of Jazz</t>
  </si>
  <si>
    <r>
      <rPr>
        <b/>
        <i/>
        <sz val="9"/>
        <rFont val="Calibri"/>
        <family val="2"/>
        <charset val="238"/>
      </rPr>
      <t>Elective Compulsory Subjects **</t>
    </r>
  </si>
  <si>
    <r>
      <rPr>
        <sz val="9"/>
        <rFont val="Calibri"/>
        <family val="2"/>
        <charset val="238"/>
      </rPr>
      <t>Elective **</t>
    </r>
    <r>
      <rPr>
        <sz val="9"/>
        <rFont val="Calibri"/>
        <family val="2"/>
        <charset val="238"/>
        <scheme val="minor"/>
      </rPr>
      <t>*</t>
    </r>
  </si>
  <si>
    <r>
      <rPr>
        <sz val="9"/>
        <rFont val="Calibri"/>
        <family val="2"/>
        <charset val="238"/>
      </rPr>
      <t>Classical Flute</t>
    </r>
  </si>
  <si>
    <r>
      <rPr>
        <sz val="9"/>
        <rFont val="Calibri"/>
        <family val="2"/>
        <charset val="238"/>
      </rPr>
      <t>Classical Clarinet</t>
    </r>
  </si>
  <si>
    <t>** One subject of the student's choice to be completed</t>
  </si>
  <si>
    <t xml:space="preserve">Classical Composition </t>
  </si>
  <si>
    <t>Study of Musical Styles</t>
  </si>
  <si>
    <t>Jazz Composition as Main Subject</t>
  </si>
  <si>
    <t>Jazz Double Bass</t>
  </si>
  <si>
    <t>Jazz Singing</t>
  </si>
  <si>
    <t>INSTRUMENTAL JAZZ PERFORMANCE – JAZZ DOUBLE BASS</t>
  </si>
  <si>
    <t>Valid from: 1st September 2023</t>
  </si>
  <si>
    <t>INSTRUMENTAL JAZZ PERFORMANCE – JAZZ SINGING</t>
  </si>
  <si>
    <t>M_FT_JB-23</t>
  </si>
  <si>
    <t>M_KGD-23</t>
  </si>
  <si>
    <t>Classical Double Bass</t>
  </si>
  <si>
    <t>Jazz Double Bass as Main Subject</t>
  </si>
  <si>
    <t>Jazz Singing as Main Subject</t>
  </si>
  <si>
    <t>Classical Singing</t>
  </si>
  <si>
    <t>Jazz Choir</t>
  </si>
  <si>
    <t>M_FT_JE-23</t>
  </si>
  <si>
    <t>M_KE-23</t>
  </si>
  <si>
    <t>M_JK-23</t>
  </si>
  <si>
    <t>M_JVH-23</t>
  </si>
  <si>
    <t>Jazz Vocals Orchestration</t>
  </si>
  <si>
    <t>Elective **</t>
  </si>
  <si>
    <t>Secondary Instrument – Piccolo</t>
  </si>
  <si>
    <t>M_VH_PC-23</t>
  </si>
  <si>
    <t>M_VH_AK-23</t>
  </si>
  <si>
    <t>Secondary Instrument – English Horn</t>
  </si>
  <si>
    <t>M_VH_EKL-23</t>
  </si>
  <si>
    <t>M_VH_BKL-23</t>
  </si>
  <si>
    <t>Secondary Instrument – E-flat clarinet</t>
  </si>
  <si>
    <t>Secondary Instrument – Bass clarinet</t>
  </si>
  <si>
    <t>M_VH_TSX-23</t>
  </si>
  <si>
    <t>Secondary Instrument – Tenor and Soprano Saxophone</t>
  </si>
  <si>
    <t>M_VH_KF-23</t>
  </si>
  <si>
    <t>Secondary Instrument – Contrabassoon</t>
  </si>
  <si>
    <t>Jazz Instrumental Performance</t>
  </si>
  <si>
    <t>M_I_Z-24</t>
  </si>
  <si>
    <t>M_KZO-24</t>
  </si>
  <si>
    <t>M_ERI-24</t>
  </si>
  <si>
    <t>M_HRI-24</t>
  </si>
  <si>
    <r>
      <rPr>
        <sz val="9"/>
        <rFont val="Calibri"/>
        <family val="2"/>
        <charset val="238"/>
      </rPr>
      <t>M_FT_HK</t>
    </r>
  </si>
  <si>
    <r>
      <rPr>
        <sz val="9"/>
        <rFont val="Calibri"/>
        <family val="2"/>
        <charset val="238"/>
      </rPr>
      <t>M_OPK</t>
    </r>
  </si>
  <si>
    <r>
      <rPr>
        <sz val="9"/>
        <rFont val="Calibri"/>
        <family val="2"/>
        <charset val="238"/>
      </rPr>
      <t>M_ST_ZK</t>
    </r>
  </si>
  <si>
    <r>
      <rPr>
        <sz val="9"/>
        <rFont val="Calibri"/>
        <family val="2"/>
        <charset val="238"/>
      </rPr>
      <t>M_ZKG</t>
    </r>
  </si>
  <si>
    <r>
      <rPr>
        <sz val="9"/>
        <rFont val="Calibri"/>
        <family val="2"/>
        <charset val="238"/>
      </rPr>
      <t>M_TP_ZK</t>
    </r>
  </si>
  <si>
    <r>
      <rPr>
        <sz val="9"/>
        <rFont val="Calibri"/>
        <family val="2"/>
        <charset val="238"/>
      </rPr>
      <t>M_CJ_ZK</t>
    </r>
  </si>
  <si>
    <r>
      <rPr>
        <sz val="9"/>
        <rFont val="Calibri"/>
        <family val="2"/>
        <charset val="238"/>
      </rPr>
      <t>M_CS_ZK</t>
    </r>
  </si>
  <si>
    <t>M_I_CS-24</t>
  </si>
  <si>
    <t>M_VN-24</t>
  </si>
  <si>
    <t>CLASSICAL MUSICAL INSTRUMENTAL PERFORMANCE - TUBA</t>
  </si>
  <si>
    <t>M_ZSI_HF-24</t>
  </si>
  <si>
    <t>KZ4-25</t>
  </si>
  <si>
    <t>M_SRI-25</t>
  </si>
  <si>
    <t>Symphonic Repertoire Studies</t>
  </si>
  <si>
    <t>M_KR_OP-25</t>
  </si>
  <si>
    <t>Diction</t>
  </si>
  <si>
    <t>M_SB-25</t>
  </si>
  <si>
    <t>M_KR_OR-25</t>
  </si>
  <si>
    <t>Valid from: 1st September 2025</t>
  </si>
  <si>
    <t>New Curriculum valid from 1st September 2025 –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</si>
</sst>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i/>
      <sz val="9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433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76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7" xfId="0" applyFont="1" applyBorder="1" applyAlignment="1">
      <alignment horizontal="center" wrapText="1"/>
    </xf>
    <xf numFmtId="0" fontId="4" fillId="0" borderId="70" xfId="0" applyFont="1" applyBorder="1" applyAlignment="1">
      <alignment horizontal="center" wrapText="1"/>
    </xf>
    <xf numFmtId="0" fontId="9" fillId="0" borderId="0" xfId="0" applyFont="1"/>
    <xf numFmtId="0" fontId="8" fillId="0" borderId="14" xfId="0" applyFont="1" applyBorder="1"/>
    <xf numFmtId="0" fontId="8" fillId="0" borderId="0" xfId="0" applyFont="1"/>
    <xf numFmtId="0" fontId="0" fillId="0" borderId="14" xfId="0" applyBorder="1"/>
    <xf numFmtId="0" fontId="10" fillId="0" borderId="14" xfId="2" applyBorder="1"/>
    <xf numFmtId="0" fontId="10" fillId="0" borderId="14" xfId="2" applyFill="1" applyBorder="1"/>
    <xf numFmtId="0" fontId="4" fillId="0" borderId="81" xfId="0" applyFont="1" applyBorder="1" applyAlignment="1">
      <alignment horizontal="center" wrapText="1"/>
    </xf>
    <xf numFmtId="0" fontId="4" fillId="0" borderId="101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81" xfId="0" applyFont="1" applyBorder="1" applyAlignment="1">
      <alignment horizontal="center"/>
    </xf>
    <xf numFmtId="0" fontId="4" fillId="0" borderId="10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left" vertical="center" wrapText="1"/>
    </xf>
    <xf numFmtId="164" fontId="4" fillId="0" borderId="8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0" fontId="4" fillId="0" borderId="88" xfId="0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164" fontId="4" fillId="0" borderId="8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left" vertical="center"/>
    </xf>
    <xf numFmtId="0" fontId="4" fillId="0" borderId="81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1" fillId="0" borderId="107" xfId="0" applyFont="1" applyBorder="1" applyAlignment="1">
      <alignment vertical="center"/>
    </xf>
    <xf numFmtId="0" fontId="4" fillId="0" borderId="93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164" fontId="4" fillId="0" borderId="96" xfId="0" applyNumberFormat="1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64" fontId="3" fillId="0" borderId="49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77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2" fillId="0" borderId="59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4" fillId="0" borderId="89" xfId="0" applyFont="1" applyBorder="1" applyAlignment="1">
      <alignment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164" fontId="2" fillId="0" borderId="8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164" fontId="4" fillId="0" borderId="29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64" fontId="2" fillId="0" borderId="90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4" fillId="0" borderId="121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4" fillId="0" borderId="79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64" fontId="4" fillId="0" borderId="84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21" fillId="0" borderId="89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24" xfId="0" applyFont="1" applyBorder="1" applyAlignment="1">
      <alignment horizontal="center" wrapText="1"/>
    </xf>
    <xf numFmtId="0" fontId="4" fillId="0" borderId="100" xfId="0" applyFont="1" applyBorder="1" applyAlignment="1">
      <alignment vertical="center"/>
    </xf>
    <xf numFmtId="164" fontId="2" fillId="0" borderId="8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164" fontId="2" fillId="0" borderId="84" xfId="0" applyNumberFormat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164" fontId="3" fillId="0" borderId="93" xfId="0" applyNumberFormat="1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21" fillId="0" borderId="76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center" vertical="center"/>
    </xf>
    <xf numFmtId="0" fontId="4" fillId="0" borderId="88" xfId="0" applyFont="1" applyBorder="1" applyAlignment="1">
      <alignment horizontal="left" vertical="center" wrapText="1"/>
    </xf>
    <xf numFmtId="0" fontId="4" fillId="0" borderId="11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left" vertical="center" wrapText="1"/>
    </xf>
    <xf numFmtId="0" fontId="21" fillId="0" borderId="7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164" fontId="3" fillId="0" borderId="106" xfId="0" applyNumberFormat="1" applyFont="1" applyBorder="1" applyAlignment="1">
      <alignment horizontal="center" vertical="center"/>
    </xf>
    <xf numFmtId="164" fontId="3" fillId="0" borderId="96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 wrapText="1"/>
    </xf>
    <xf numFmtId="0" fontId="4" fillId="0" borderId="94" xfId="0" applyFont="1" applyBorder="1" applyAlignment="1">
      <alignment horizontal="center" wrapText="1"/>
    </xf>
    <xf numFmtId="0" fontId="21" fillId="0" borderId="100" xfId="0" applyFont="1" applyBorder="1" applyAlignment="1">
      <alignment horizontal="left" vertical="center"/>
    </xf>
    <xf numFmtId="0" fontId="21" fillId="0" borderId="77" xfId="0" applyFont="1" applyBorder="1" applyAlignment="1">
      <alignment vertical="center"/>
    </xf>
    <xf numFmtId="0" fontId="21" fillId="0" borderId="76" xfId="0" applyFont="1" applyBorder="1" applyAlignment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0" fontId="21" fillId="0" borderId="79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21" fillId="0" borderId="78" xfId="0" applyFont="1" applyBorder="1" applyAlignment="1">
      <alignment vertical="center"/>
    </xf>
    <xf numFmtId="0" fontId="15" fillId="0" borderId="14" xfId="0" applyFont="1" applyBorder="1"/>
    <xf numFmtId="0" fontId="4" fillId="0" borderId="78" xfId="0" applyFont="1" applyBorder="1"/>
    <xf numFmtId="0" fontId="4" fillId="0" borderId="31" xfId="0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4" fillId="0" borderId="76" xfId="0" applyFont="1" applyBorder="1"/>
    <xf numFmtId="164" fontId="4" fillId="0" borderId="13" xfId="0" applyNumberFormat="1" applyFont="1" applyBorder="1" applyAlignment="1">
      <alignment horizontal="center"/>
    </xf>
    <xf numFmtId="0" fontId="4" fillId="0" borderId="88" xfId="0" applyFont="1" applyBorder="1"/>
    <xf numFmtId="0" fontId="4" fillId="0" borderId="77" xfId="0" applyFont="1" applyBorder="1" applyAlignment="1">
      <alignment horizontal="left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64" fontId="4" fillId="0" borderId="5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78" xfId="0" applyFont="1" applyBorder="1" applyAlignment="1">
      <alignment horizontal="left"/>
    </xf>
    <xf numFmtId="164" fontId="4" fillId="0" borderId="29" xfId="0" applyNumberFormat="1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4" fillId="0" borderId="125" xfId="0" applyFont="1" applyBorder="1" applyAlignment="1">
      <alignment horizontal="center"/>
    </xf>
    <xf numFmtId="164" fontId="4" fillId="0" borderId="126" xfId="0" applyNumberFormat="1" applyFont="1" applyBorder="1" applyAlignment="1">
      <alignment horizontal="center"/>
    </xf>
    <xf numFmtId="0" fontId="4" fillId="0" borderId="127" xfId="0" applyFont="1" applyBorder="1" applyAlignment="1">
      <alignment horizontal="center"/>
    </xf>
    <xf numFmtId="0" fontId="4" fillId="0" borderId="51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164" fontId="4" fillId="0" borderId="67" xfId="0" applyNumberFormat="1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164" fontId="7" fillId="0" borderId="51" xfId="0" applyNumberFormat="1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164" fontId="7" fillId="0" borderId="49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164" fontId="4" fillId="0" borderId="129" xfId="0" applyNumberFormat="1" applyFont="1" applyBorder="1" applyAlignment="1">
      <alignment horizontal="center"/>
    </xf>
    <xf numFmtId="0" fontId="4" fillId="0" borderId="89" xfId="0" applyFont="1" applyBorder="1"/>
    <xf numFmtId="0" fontId="4" fillId="0" borderId="10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164" fontId="3" fillId="0" borderId="49" xfId="0" applyNumberFormat="1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4" fillId="0" borderId="1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30" xfId="0" applyNumberFormat="1" applyFont="1" applyBorder="1" applyAlignment="1">
      <alignment horizontal="center"/>
    </xf>
    <xf numFmtId="0" fontId="4" fillId="0" borderId="122" xfId="0" applyFont="1" applyBorder="1"/>
    <xf numFmtId="0" fontId="4" fillId="0" borderId="12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/>
    </xf>
    <xf numFmtId="164" fontId="4" fillId="0" borderId="83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76" xfId="0" applyFont="1" applyBorder="1"/>
    <xf numFmtId="0" fontId="21" fillId="0" borderId="2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11" fillId="0" borderId="97" xfId="0" applyFont="1" applyBorder="1" applyAlignment="1">
      <alignment horizontal="left" vertical="center"/>
    </xf>
    <xf numFmtId="0" fontId="11" fillId="0" borderId="98" xfId="0" applyFont="1" applyBorder="1" applyAlignment="1">
      <alignment horizontal="left" vertical="center"/>
    </xf>
    <xf numFmtId="0" fontId="11" fillId="0" borderId="9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18" fillId="0" borderId="45" xfId="0" applyFont="1" applyBorder="1" applyAlignment="1">
      <alignment horizontal="center" vertical="center"/>
    </xf>
    <xf numFmtId="0" fontId="0" fillId="0" borderId="82" xfId="0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7" fillId="2" borderId="40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left"/>
    </xf>
    <xf numFmtId="0" fontId="7" fillId="0" borderId="66" xfId="0" applyFont="1" applyBorder="1" applyAlignment="1">
      <alignment horizontal="left"/>
    </xf>
    <xf numFmtId="0" fontId="7" fillId="0" borderId="82" xfId="0" applyFont="1" applyBorder="1" applyAlignment="1">
      <alignment horizontal="left"/>
    </xf>
    <xf numFmtId="0" fontId="0" fillId="0" borderId="98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114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B1" zoomScaleNormal="100" workbookViewId="0">
      <selection activeCell="B1" sqref="B1:H1"/>
    </sheetView>
  </sheetViews>
  <sheetFormatPr defaultRowHeight="15" x14ac:dyDescent="0.25"/>
  <cols>
    <col min="1" max="1" width="3.5703125" customWidth="1"/>
    <col min="2" max="2" width="39.5703125" customWidth="1"/>
    <col min="3" max="3" width="3.5703125" customWidth="1"/>
    <col min="4" max="4" width="38" customWidth="1"/>
    <col min="5" max="5" width="3.5703125" customWidth="1"/>
    <col min="6" max="6" width="38" customWidth="1"/>
    <col min="7" max="7" width="3.5703125" customWidth="1"/>
    <col min="8" max="8" width="39.5703125" customWidth="1"/>
    <col min="9" max="9" width="3.5703125" customWidth="1"/>
  </cols>
  <sheetData>
    <row r="1" spans="2:9" ht="24" customHeight="1" x14ac:dyDescent="0.35">
      <c r="B1" s="363" t="s">
        <v>2837</v>
      </c>
      <c r="C1" s="363"/>
      <c r="D1" s="363"/>
      <c r="E1" s="363"/>
      <c r="F1" s="363"/>
      <c r="G1" s="363"/>
      <c r="H1" s="363"/>
      <c r="I1" s="23"/>
    </row>
    <row r="2" spans="2:9" ht="18" customHeight="1" x14ac:dyDescent="0.25"/>
    <row r="3" spans="2:9" ht="18" customHeight="1" x14ac:dyDescent="0.25">
      <c r="B3" s="24" t="s">
        <v>0</v>
      </c>
      <c r="C3" s="25"/>
      <c r="D3" s="24" t="s">
        <v>1</v>
      </c>
      <c r="E3" s="25"/>
      <c r="F3" s="286" t="s">
        <v>2813</v>
      </c>
      <c r="G3" s="25"/>
      <c r="H3" s="24" t="s">
        <v>2</v>
      </c>
      <c r="I3" s="25"/>
    </row>
    <row r="4" spans="2:9" ht="18" customHeight="1" x14ac:dyDescent="0.25">
      <c r="B4" s="26"/>
      <c r="D4" s="26"/>
      <c r="F4" s="26"/>
      <c r="H4" s="26"/>
    </row>
    <row r="5" spans="2:9" ht="18" customHeight="1" x14ac:dyDescent="0.25">
      <c r="B5" s="28" t="s">
        <v>3</v>
      </c>
      <c r="D5" s="27" t="s">
        <v>4</v>
      </c>
      <c r="F5" s="27" t="s">
        <v>2741</v>
      </c>
      <c r="H5" s="27" t="s">
        <v>2666</v>
      </c>
    </row>
    <row r="6" spans="2:9" ht="18" customHeight="1" x14ac:dyDescent="0.25">
      <c r="B6" s="28" t="s">
        <v>2656</v>
      </c>
      <c r="D6" s="27" t="s">
        <v>6</v>
      </c>
      <c r="F6" s="27" t="s">
        <v>2783</v>
      </c>
      <c r="H6" s="27" t="s">
        <v>2735</v>
      </c>
    </row>
    <row r="7" spans="2:9" ht="18" customHeight="1" x14ac:dyDescent="0.25">
      <c r="B7" s="28" t="s">
        <v>2657</v>
      </c>
      <c r="F7" s="27" t="s">
        <v>2742</v>
      </c>
      <c r="H7" s="27" t="s">
        <v>2663</v>
      </c>
    </row>
    <row r="8" spans="2:9" ht="18" customHeight="1" x14ac:dyDescent="0.25">
      <c r="B8" s="28" t="s">
        <v>2658</v>
      </c>
      <c r="H8" s="27" t="s">
        <v>2664</v>
      </c>
    </row>
    <row r="9" spans="2:9" ht="18" customHeight="1" x14ac:dyDescent="0.25">
      <c r="B9" s="28" t="s">
        <v>2659</v>
      </c>
      <c r="F9" s="286" t="s">
        <v>2784</v>
      </c>
      <c r="H9" s="27" t="s">
        <v>2665</v>
      </c>
    </row>
    <row r="10" spans="2:9" ht="18" customHeight="1" x14ac:dyDescent="0.25">
      <c r="B10" s="28" t="s">
        <v>2660</v>
      </c>
      <c r="F10" s="27" t="s">
        <v>2784</v>
      </c>
      <c r="H10" s="27" t="s">
        <v>5</v>
      </c>
    </row>
    <row r="11" spans="2:9" ht="18" customHeight="1" x14ac:dyDescent="0.25">
      <c r="B11" s="28" t="s">
        <v>2661</v>
      </c>
      <c r="H11" s="27" t="s">
        <v>7</v>
      </c>
    </row>
    <row r="12" spans="2:9" ht="18" customHeight="1" x14ac:dyDescent="0.25">
      <c r="B12" s="28" t="s">
        <v>2662</v>
      </c>
      <c r="F12" s="286" t="s">
        <v>2743</v>
      </c>
    </row>
    <row r="13" spans="2:9" ht="18" customHeight="1" x14ac:dyDescent="0.25">
      <c r="B13" s="28" t="s">
        <v>8</v>
      </c>
      <c r="F13" s="27" t="s">
        <v>2743</v>
      </c>
    </row>
    <row r="14" spans="2:9" ht="18" customHeight="1" x14ac:dyDescent="0.25">
      <c r="B14" s="28" t="s">
        <v>9</v>
      </c>
    </row>
    <row r="15" spans="2:9" ht="18" customHeight="1" x14ac:dyDescent="0.25">
      <c r="B15" s="28" t="s">
        <v>10</v>
      </c>
    </row>
    <row r="16" spans="2:9" ht="18" customHeight="1" x14ac:dyDescent="0.25">
      <c r="B16" s="28" t="s">
        <v>11</v>
      </c>
    </row>
    <row r="17" spans="2:2" ht="18" customHeight="1" x14ac:dyDescent="0.25">
      <c r="B17" s="28" t="s">
        <v>12</v>
      </c>
    </row>
    <row r="18" spans="2:2" ht="18" customHeight="1" x14ac:dyDescent="0.25">
      <c r="B18" s="28" t="s">
        <v>13</v>
      </c>
    </row>
    <row r="19" spans="2:2" ht="18" customHeight="1" x14ac:dyDescent="0.25">
      <c r="B19" s="28" t="s">
        <v>14</v>
      </c>
    </row>
    <row r="20" spans="2:2" ht="18" customHeight="1" x14ac:dyDescent="0.25">
      <c r="B20" s="28" t="s">
        <v>15</v>
      </c>
    </row>
    <row r="21" spans="2:2" ht="18" customHeight="1" x14ac:dyDescent="0.25">
      <c r="B21" s="28" t="s">
        <v>16</v>
      </c>
    </row>
    <row r="22" spans="2:2" ht="18" customHeight="1" x14ac:dyDescent="0.25">
      <c r="B22" s="28" t="s">
        <v>17</v>
      </c>
    </row>
    <row r="23" spans="2:2" ht="18" customHeight="1" x14ac:dyDescent="0.25">
      <c r="B23" s="28" t="s">
        <v>18</v>
      </c>
    </row>
    <row r="24" spans="2:2" ht="18" customHeight="1" x14ac:dyDescent="0.25">
      <c r="B24" s="27" t="s">
        <v>19</v>
      </c>
    </row>
    <row r="25" spans="2:2" ht="18" customHeight="1" x14ac:dyDescent="0.25">
      <c r="B25" s="27" t="s">
        <v>20</v>
      </c>
    </row>
    <row r="26" spans="2:2" ht="18" customHeight="1" x14ac:dyDescent="0.25"/>
  </sheetData>
  <sheetProtection algorithmName="SHA-512" hashValue="LWhvW2kN+T1eRwuKpVLqLjq8y/SrLFm2G6WsKukAAZCaKn3ZzcBdJZt6gBabh7zKOFNlvilhJTbyeewtStvqkw==" saltValue="jbxjRnEj37Vyq4oMiKDDKA==" spinCount="100000" sheet="1" objects="1" scenarios="1"/>
  <mergeCells count="1">
    <mergeCell ref="B1:H1"/>
  </mergeCells>
  <hyperlinks>
    <hyperlink ref="B5" location="'MA_Piano'!A1" display="Zongora" xr:uid="{00000000-0004-0000-0000-000000000000}"/>
    <hyperlink ref="B6" location="'MA_Piano Acc. &amp; Rep.'!A1" display="Piano Accompaniment and Repetition" xr:uid="{00000000-0004-0000-0000-000001000000}"/>
    <hyperlink ref="B7" location="MA_Organ!A1" display="Organ" xr:uid="{00000000-0004-0000-0000-000002000000}"/>
    <hyperlink ref="B8" location="MA_Harpsichord!A1" display="Harpsichord" xr:uid="{00000000-0004-0000-0000-000003000000}"/>
    <hyperlink ref="B10" location="MA_Harp!A1" display="Harp" xr:uid="{00000000-0004-0000-0000-000004000000}"/>
    <hyperlink ref="B11" location="MA_Guitar!A1" display="Guitar" xr:uid="{00000000-0004-0000-0000-000005000000}"/>
    <hyperlink ref="B12" location="'MA_Cimbalom-Dulcimer'!A1" display="Cimbalom/Dulcimer" xr:uid="{00000000-0004-0000-0000-000006000000}"/>
    <hyperlink ref="B9" location="MA_Accordion!A1" display="Accordion" xr:uid="{00000000-0004-0000-0000-000007000000}"/>
    <hyperlink ref="B13" location="'MA_Violin'!A1" display="Hegedű" xr:uid="{00000000-0004-0000-0000-000008000000}"/>
    <hyperlink ref="B14" location="'MA_Viola'!A1" display="Mélyhegedű" xr:uid="{00000000-0004-0000-0000-000009000000}"/>
    <hyperlink ref="B15" location="'MA_Cello'!A1" display="Gordonka" xr:uid="{00000000-0004-0000-0000-00000A000000}"/>
    <hyperlink ref="B16" location="'MA_Double Bass'!A1" display="Gordon" xr:uid="{00000000-0004-0000-0000-00000B000000}"/>
    <hyperlink ref="B17" location="'MA_Flute'!A1" display="Fuvola" xr:uid="{00000000-0004-0000-0000-00000C000000}"/>
    <hyperlink ref="B19" location="'MA_Clarinet'!A1" display="Klarinét" xr:uid="{00000000-0004-0000-0000-00000D000000}"/>
    <hyperlink ref="B18" location="'MA_Oboe'!A1" display="Oboa" xr:uid="{00000000-0004-0000-0000-00000E000000}"/>
    <hyperlink ref="B20" location="'MA_Bassoon'!A1" display="Fagott" xr:uid="{00000000-0004-0000-0000-00000F000000}"/>
    <hyperlink ref="B21" location="'MA_Horn'!A1" display="Kürt" xr:uid="{00000000-0004-0000-0000-000010000000}"/>
    <hyperlink ref="B22" location="'MA_Trumpet'!A1" display="Trombita" xr:uid="{00000000-0004-0000-0000-000011000000}"/>
    <hyperlink ref="B23" location="'MA_Trombone'!A1" display="Harsona" xr:uid="{00000000-0004-0000-0000-000012000000}"/>
    <hyperlink ref="B24" location="'MA_Tuba'!A1" display="Tuba" xr:uid="{00000000-0004-0000-0000-000013000000}"/>
    <hyperlink ref="B25" location="'MA_Percussion'!A1" display="Ütőhangszerek" xr:uid="{00000000-0004-0000-0000-000014000000}"/>
    <hyperlink ref="D5" location="'MA_Opera Singing'!A1" display="operaének" xr:uid="{00000000-0004-0000-0000-000015000000}"/>
    <hyperlink ref="D6" location="'MA_Oratorio and Song P.'!A1" display="oratórium- és dalének" xr:uid="{00000000-0004-0000-0000-000016000000}"/>
    <hyperlink ref="H11" location="'MA_Ethnomusicology'!A1" display="Etnomuzikológus" xr:uid="{00000000-0004-0000-0000-000017000000}"/>
    <hyperlink ref="H7" location="'MA_Music Composition'!A1" display="Music Composition" xr:uid="{00000000-0004-0000-0000-000018000000}"/>
    <hyperlink ref="H5" location="'MA_Choral Conducting'!A1" display="Choral Conducting" xr:uid="{00000000-0004-0000-0000-000019000000}"/>
    <hyperlink ref="H6" location="'MA_Orchestra Conducting'!A1" display="Orchestra Conducting" xr:uid="{00000000-0004-0000-0000-00001A000000}"/>
    <hyperlink ref="H10" location="'MA_Musicology'!A1" display="Muzikológus" xr:uid="{00000000-0004-0000-0000-00001B000000}"/>
    <hyperlink ref="H8" location="'MA_ Electroac. Comp. Spec.'!A1" display="Electroacoustic Composition Spec." xr:uid="{00000000-0004-0000-0000-00001C000000}"/>
    <hyperlink ref="H9" location="'MA_Applied Music Comp. Spec.'!A1" display="Applied Music Composition Spec." xr:uid="{00000000-0004-0000-0000-00001D000000}"/>
    <hyperlink ref="F5" location="'MA_Jazz Piano'!A1" display="Jazz Piano" xr:uid="{00000000-0004-0000-0000-00001E000000}"/>
    <hyperlink ref="F7" location="'MA_Jazz Saxophone'!A1" display="Jazz Saxophone" xr:uid="{00000000-0004-0000-0000-00001F000000}"/>
    <hyperlink ref="F10" location="'MA_Jazz Singing'!A1" display="Jazz Singing" xr:uid="{00000000-0004-0000-0000-000020000000}"/>
    <hyperlink ref="F13" location="'MA_Jazz Composition'!A1" display="Jazz Composition" xr:uid="{00000000-0004-0000-0000-000021000000}"/>
    <hyperlink ref="F6" location="'MA_Jazz Double Bass'!A1" display="Jazz Double Bass" xr:uid="{00000000-0004-0000-0000-000022000000}"/>
  </hyperlinks>
  <pageMargins left="0.7" right="0.7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2" width="13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765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766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767</v>
      </c>
      <c r="B4" s="380"/>
      <c r="C4" s="380"/>
      <c r="D4" s="380"/>
      <c r="E4" s="380"/>
      <c r="F4" s="381"/>
      <c r="G4" s="376" t="s">
        <v>768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769</v>
      </c>
      <c r="B5" s="384" t="s">
        <v>770</v>
      </c>
      <c r="C5" s="386" t="s">
        <v>771</v>
      </c>
      <c r="D5" s="386" t="s">
        <v>772</v>
      </c>
      <c r="E5" s="386" t="s">
        <v>773</v>
      </c>
      <c r="F5" s="374" t="s">
        <v>774</v>
      </c>
      <c r="G5" s="376" t="s">
        <v>775</v>
      </c>
      <c r="H5" s="377"/>
      <c r="I5" s="378"/>
      <c r="J5" s="376" t="s">
        <v>776</v>
      </c>
      <c r="K5" s="377"/>
      <c r="L5" s="378"/>
      <c r="M5" s="376" t="s">
        <v>777</v>
      </c>
      <c r="N5" s="377"/>
      <c r="O5" s="378"/>
      <c r="P5" s="379" t="s">
        <v>778</v>
      </c>
      <c r="Q5" s="380"/>
      <c r="R5" s="381"/>
      <c r="S5" s="370" t="s">
        <v>779</v>
      </c>
      <c r="T5" s="372" t="s">
        <v>780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781</v>
      </c>
      <c r="H6" s="4" t="s">
        <v>782</v>
      </c>
      <c r="I6" s="105" t="s">
        <v>783</v>
      </c>
      <c r="J6" s="2" t="s">
        <v>784</v>
      </c>
      <c r="K6" s="4" t="s">
        <v>785</v>
      </c>
      <c r="L6" s="105" t="s">
        <v>786</v>
      </c>
      <c r="M6" s="2" t="s">
        <v>787</v>
      </c>
      <c r="N6" s="4" t="s">
        <v>788</v>
      </c>
      <c r="O6" s="105" t="s">
        <v>789</v>
      </c>
      <c r="P6" s="2" t="s">
        <v>790</v>
      </c>
      <c r="Q6" s="4" t="s">
        <v>791</v>
      </c>
      <c r="R6" s="5" t="s">
        <v>792</v>
      </c>
      <c r="S6" s="371"/>
      <c r="T6" s="373"/>
    </row>
    <row r="7" spans="1:20" ht="13.5" customHeight="1" thickTop="1" thickBot="1" x14ac:dyDescent="0.3">
      <c r="A7" s="367" t="s">
        <v>793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794</v>
      </c>
      <c r="B8" s="111" t="s">
        <v>2672</v>
      </c>
      <c r="C8" s="100" t="s">
        <v>795</v>
      </c>
      <c r="D8" s="100" t="s">
        <v>796</v>
      </c>
      <c r="E8" s="101" t="s">
        <v>797</v>
      </c>
      <c r="F8" s="188">
        <v>60</v>
      </c>
      <c r="G8" s="158">
        <v>2</v>
      </c>
      <c r="H8" s="159">
        <v>9</v>
      </c>
      <c r="I8" s="160" t="s">
        <v>798</v>
      </c>
      <c r="J8" s="158">
        <v>2</v>
      </c>
      <c r="K8" s="159">
        <v>9</v>
      </c>
      <c r="L8" s="187" t="s">
        <v>799</v>
      </c>
      <c r="M8" s="158">
        <v>2</v>
      </c>
      <c r="N8" s="159">
        <v>9</v>
      </c>
      <c r="O8" s="273" t="s">
        <v>2667</v>
      </c>
      <c r="P8" s="158">
        <v>2</v>
      </c>
      <c r="Q8" s="159">
        <v>9</v>
      </c>
      <c r="R8" s="187" t="s">
        <v>800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27" t="s">
        <v>801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802</v>
      </c>
      <c r="P9" s="53">
        <v>1</v>
      </c>
      <c r="Q9" s="54">
        <v>4</v>
      </c>
      <c r="R9" s="56" t="s">
        <v>803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804</v>
      </c>
      <c r="B10" s="10" t="s">
        <v>2826</v>
      </c>
      <c r="C10" s="50" t="s">
        <v>805</v>
      </c>
      <c r="D10" s="50" t="s">
        <v>806</v>
      </c>
      <c r="E10" s="51" t="s">
        <v>807</v>
      </c>
      <c r="F10" s="52">
        <v>60</v>
      </c>
      <c r="G10" s="53">
        <v>1</v>
      </c>
      <c r="H10" s="54">
        <v>2</v>
      </c>
      <c r="I10" s="55" t="s">
        <v>808</v>
      </c>
      <c r="J10" s="53">
        <v>1</v>
      </c>
      <c r="K10" s="54">
        <v>2</v>
      </c>
      <c r="L10" s="57" t="s">
        <v>809</v>
      </c>
      <c r="M10" s="53"/>
      <c r="N10" s="54"/>
      <c r="O10" s="55"/>
      <c r="P10" s="53"/>
      <c r="Q10" s="54"/>
      <c r="R10" s="57"/>
      <c r="S10" s="164">
        <f t="shared" si="0"/>
        <v>30</v>
      </c>
      <c r="T10" s="165">
        <f t="shared" si="1"/>
        <v>4</v>
      </c>
    </row>
    <row r="11" spans="1:20" ht="13.5" customHeight="1" x14ac:dyDescent="0.25">
      <c r="A11" s="127" t="s">
        <v>810</v>
      </c>
      <c r="B11" s="39" t="s">
        <v>811</v>
      </c>
      <c r="C11" s="50" t="s">
        <v>812</v>
      </c>
      <c r="D11" s="50" t="s">
        <v>813</v>
      </c>
      <c r="E11" s="51" t="s">
        <v>814</v>
      </c>
      <c r="F11" s="52">
        <v>60</v>
      </c>
      <c r="G11" s="53">
        <v>6</v>
      </c>
      <c r="H11" s="54">
        <v>3</v>
      </c>
      <c r="I11" s="55" t="s">
        <v>815</v>
      </c>
      <c r="J11" s="53">
        <v>6</v>
      </c>
      <c r="K11" s="54">
        <v>3</v>
      </c>
      <c r="L11" s="57" t="s">
        <v>816</v>
      </c>
      <c r="M11" s="53">
        <v>6</v>
      </c>
      <c r="N11" s="54">
        <v>3</v>
      </c>
      <c r="O11" s="55" t="s">
        <v>817</v>
      </c>
      <c r="P11" s="53">
        <v>6</v>
      </c>
      <c r="Q11" s="54">
        <v>3</v>
      </c>
      <c r="R11" s="57" t="s">
        <v>818</v>
      </c>
      <c r="S11" s="164">
        <f t="shared" si="0"/>
        <v>360</v>
      </c>
      <c r="T11" s="165">
        <f t="shared" si="1"/>
        <v>12</v>
      </c>
    </row>
    <row r="12" spans="1:20" ht="13.5" customHeight="1" x14ac:dyDescent="0.25">
      <c r="A12" s="127" t="s">
        <v>819</v>
      </c>
      <c r="B12" s="39" t="s">
        <v>820</v>
      </c>
      <c r="C12" s="50" t="s">
        <v>821</v>
      </c>
      <c r="D12" s="50" t="s">
        <v>822</v>
      </c>
      <c r="E12" s="51" t="s">
        <v>823</v>
      </c>
      <c r="F12" s="52">
        <v>60</v>
      </c>
      <c r="G12" s="53">
        <v>1</v>
      </c>
      <c r="H12" s="54">
        <v>2</v>
      </c>
      <c r="I12" s="55" t="s">
        <v>824</v>
      </c>
      <c r="J12" s="53">
        <v>1</v>
      </c>
      <c r="K12" s="54">
        <v>2</v>
      </c>
      <c r="L12" s="57" t="s">
        <v>825</v>
      </c>
      <c r="M12" s="53">
        <v>1</v>
      </c>
      <c r="N12" s="54">
        <v>2</v>
      </c>
      <c r="O12" s="55" t="s">
        <v>826</v>
      </c>
      <c r="P12" s="53"/>
      <c r="Q12" s="54"/>
      <c r="R12" s="57"/>
      <c r="S12" s="164">
        <f t="shared" si="0"/>
        <v>45</v>
      </c>
      <c r="T12" s="165">
        <f t="shared" si="1"/>
        <v>6</v>
      </c>
    </row>
    <row r="13" spans="1:20" ht="13.5" customHeight="1" thickBot="1" x14ac:dyDescent="0.3">
      <c r="A13" s="121" t="s">
        <v>827</v>
      </c>
      <c r="B13" s="190" t="s">
        <v>828</v>
      </c>
      <c r="C13" s="91" t="s">
        <v>829</v>
      </c>
      <c r="D13" s="91" t="s">
        <v>830</v>
      </c>
      <c r="E13" s="92" t="s">
        <v>831</v>
      </c>
      <c r="F13" s="86">
        <v>60</v>
      </c>
      <c r="G13" s="87">
        <v>1</v>
      </c>
      <c r="H13" s="88">
        <v>2</v>
      </c>
      <c r="I13" s="89" t="s">
        <v>832</v>
      </c>
      <c r="J13" s="87">
        <v>1</v>
      </c>
      <c r="K13" s="88">
        <v>2</v>
      </c>
      <c r="L13" s="90" t="s">
        <v>833</v>
      </c>
      <c r="M13" s="87"/>
      <c r="N13" s="88"/>
      <c r="O13" s="89"/>
      <c r="P13" s="87"/>
      <c r="Q13" s="88"/>
      <c r="R13" s="90"/>
      <c r="S13" s="191">
        <f t="shared" si="0"/>
        <v>30</v>
      </c>
      <c r="T13" s="192">
        <f t="shared" si="1"/>
        <v>4</v>
      </c>
    </row>
    <row r="14" spans="1:20" ht="13.5" customHeight="1" x14ac:dyDescent="0.25">
      <c r="A14" s="124" t="s">
        <v>834</v>
      </c>
      <c r="B14" s="40" t="s">
        <v>835</v>
      </c>
      <c r="C14" s="65"/>
      <c r="D14" s="65" t="s">
        <v>836</v>
      </c>
      <c r="E14" s="65" t="s">
        <v>837</v>
      </c>
      <c r="F14" s="67">
        <v>45</v>
      </c>
      <c r="G14" s="68">
        <v>2</v>
      </c>
      <c r="H14" s="69">
        <v>3</v>
      </c>
      <c r="I14" s="71" t="s">
        <v>838</v>
      </c>
      <c r="J14" s="68">
        <v>2</v>
      </c>
      <c r="K14" s="69">
        <v>3</v>
      </c>
      <c r="L14" s="71" t="s">
        <v>839</v>
      </c>
      <c r="M14" s="68"/>
      <c r="N14" s="69"/>
      <c r="O14" s="71"/>
      <c r="P14" s="68"/>
      <c r="Q14" s="69"/>
      <c r="R14" s="71"/>
      <c r="S14" s="125">
        <f t="shared" si="0"/>
        <v>60</v>
      </c>
      <c r="T14" s="126">
        <f t="shared" si="1"/>
        <v>6</v>
      </c>
    </row>
    <row r="15" spans="1:20" ht="13.5" customHeight="1" x14ac:dyDescent="0.25">
      <c r="A15" s="127" t="s">
        <v>840</v>
      </c>
      <c r="B15" s="41" t="s">
        <v>841</v>
      </c>
      <c r="C15" s="72" t="s">
        <v>842</v>
      </c>
      <c r="D15" s="72" t="s">
        <v>843</v>
      </c>
      <c r="E15" s="72" t="s">
        <v>844</v>
      </c>
      <c r="F15" s="74">
        <v>45</v>
      </c>
      <c r="G15" s="75">
        <v>2</v>
      </c>
      <c r="H15" s="76">
        <v>2</v>
      </c>
      <c r="I15" s="56" t="s">
        <v>845</v>
      </c>
      <c r="J15" s="75">
        <v>2</v>
      </c>
      <c r="K15" s="76">
        <v>2</v>
      </c>
      <c r="L15" s="56" t="s">
        <v>846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847</v>
      </c>
      <c r="B16" s="107" t="s">
        <v>848</v>
      </c>
      <c r="C16" s="209" t="s">
        <v>849</v>
      </c>
      <c r="D16" s="209" t="s">
        <v>850</v>
      </c>
      <c r="E16" s="209" t="s">
        <v>851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852</v>
      </c>
      <c r="P16" s="211">
        <v>2</v>
      </c>
      <c r="Q16" s="212">
        <v>2</v>
      </c>
      <c r="R16" s="213" t="s">
        <v>853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854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855</v>
      </c>
      <c r="B18" s="132"/>
      <c r="C18" s="133"/>
      <c r="D18" s="133"/>
      <c r="E18" s="133"/>
      <c r="F18" s="134"/>
      <c r="G18" s="158"/>
      <c r="H18" s="159">
        <v>3</v>
      </c>
      <c r="I18" s="187"/>
      <c r="J18" s="158"/>
      <c r="K18" s="159">
        <v>3</v>
      </c>
      <c r="L18" s="117"/>
      <c r="M18" s="158"/>
      <c r="N18" s="159">
        <v>3</v>
      </c>
      <c r="O18" s="187"/>
      <c r="P18" s="158"/>
      <c r="Q18" s="159">
        <v>4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856</v>
      </c>
      <c r="B19" s="139" t="s">
        <v>857</v>
      </c>
      <c r="C19" s="140"/>
      <c r="D19" s="140"/>
      <c r="E19" s="140" t="s">
        <v>858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859</v>
      </c>
      <c r="B20" s="400"/>
      <c r="C20" s="400"/>
      <c r="D20" s="400"/>
      <c r="E20" s="400"/>
      <c r="F20" s="403"/>
      <c r="G20" s="148">
        <f>SUM(G8:G19)</f>
        <v>16</v>
      </c>
      <c r="H20" s="149">
        <f t="shared" ref="H20:T20" si="4">SUM(H8:H19)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12</v>
      </c>
      <c r="N20" s="149">
        <f t="shared" si="4"/>
        <v>30</v>
      </c>
      <c r="O20" s="150"/>
      <c r="P20" s="148">
        <f t="shared" si="4"/>
        <v>11</v>
      </c>
      <c r="Q20" s="149">
        <f t="shared" si="4"/>
        <v>30</v>
      </c>
      <c r="R20" s="150"/>
      <c r="S20" s="151">
        <f t="shared" si="4"/>
        <v>825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ExuFcXxugQpiPJ0YlPj4ljt8S0x4wsQhPAVLdrSMhdKgUg7VVo7op6CgVxtnQDQ6Qod9y2Y5aXroUv9jE5mlMQ==" saltValue="zrWeAxOUxPKIZHjKlzBAmA==" spinCount="100000" sheet="1" objects="1" scenarios="1"/>
  <mergeCells count="21">
    <mergeCell ref="A20:F20"/>
    <mergeCell ref="A17:T17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4:F4"/>
    <mergeCell ref="G4:R4"/>
    <mergeCell ref="S4:T4"/>
    <mergeCell ref="A3:T3"/>
    <mergeCell ref="A1:T1"/>
    <mergeCell ref="A2:T2"/>
  </mergeCells>
  <printOptions horizontalCentered="1"/>
  <pageMargins left="0.47244094488188976" right="0.47244094488188976" top="0.55118110236220474" bottom="0.55118110236220474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2" width="13.5703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860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861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862</v>
      </c>
      <c r="B4" s="380"/>
      <c r="C4" s="380"/>
      <c r="D4" s="380"/>
      <c r="E4" s="380"/>
      <c r="F4" s="381"/>
      <c r="G4" s="376" t="s">
        <v>863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864</v>
      </c>
      <c r="B5" s="384" t="s">
        <v>865</v>
      </c>
      <c r="C5" s="386" t="s">
        <v>866</v>
      </c>
      <c r="D5" s="386" t="s">
        <v>867</v>
      </c>
      <c r="E5" s="386" t="s">
        <v>868</v>
      </c>
      <c r="F5" s="374" t="s">
        <v>869</v>
      </c>
      <c r="G5" s="376" t="s">
        <v>870</v>
      </c>
      <c r="H5" s="377"/>
      <c r="I5" s="378"/>
      <c r="J5" s="376" t="s">
        <v>871</v>
      </c>
      <c r="K5" s="377"/>
      <c r="L5" s="378"/>
      <c r="M5" s="376" t="s">
        <v>872</v>
      </c>
      <c r="N5" s="377"/>
      <c r="O5" s="378"/>
      <c r="P5" s="379" t="s">
        <v>873</v>
      </c>
      <c r="Q5" s="380"/>
      <c r="R5" s="381"/>
      <c r="S5" s="370" t="s">
        <v>874</v>
      </c>
      <c r="T5" s="372" t="s">
        <v>875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876</v>
      </c>
      <c r="H6" s="4" t="s">
        <v>877</v>
      </c>
      <c r="I6" s="105" t="s">
        <v>878</v>
      </c>
      <c r="J6" s="2" t="s">
        <v>879</v>
      </c>
      <c r="K6" s="4" t="s">
        <v>880</v>
      </c>
      <c r="L6" s="105" t="s">
        <v>881</v>
      </c>
      <c r="M6" s="2" t="s">
        <v>882</v>
      </c>
      <c r="N6" s="4" t="s">
        <v>883</v>
      </c>
      <c r="O6" s="105" t="s">
        <v>884</v>
      </c>
      <c r="P6" s="2" t="s">
        <v>885</v>
      </c>
      <c r="Q6" s="4" t="s">
        <v>886</v>
      </c>
      <c r="R6" s="5" t="s">
        <v>887</v>
      </c>
      <c r="S6" s="371"/>
      <c r="T6" s="373"/>
    </row>
    <row r="7" spans="1:20" ht="13.5" customHeight="1" thickTop="1" thickBot="1" x14ac:dyDescent="0.3">
      <c r="A7" s="367" t="s">
        <v>888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889</v>
      </c>
      <c r="B8" s="111" t="s">
        <v>2673</v>
      </c>
      <c r="C8" s="100" t="s">
        <v>890</v>
      </c>
      <c r="D8" s="100" t="s">
        <v>891</v>
      </c>
      <c r="E8" s="101" t="s">
        <v>892</v>
      </c>
      <c r="F8" s="188">
        <v>60</v>
      </c>
      <c r="G8" s="158">
        <v>2</v>
      </c>
      <c r="H8" s="159">
        <v>9</v>
      </c>
      <c r="I8" s="160" t="s">
        <v>893</v>
      </c>
      <c r="J8" s="158">
        <v>2</v>
      </c>
      <c r="K8" s="159">
        <v>9</v>
      </c>
      <c r="L8" s="187" t="s">
        <v>894</v>
      </c>
      <c r="M8" s="158">
        <v>2</v>
      </c>
      <c r="N8" s="159">
        <v>9</v>
      </c>
      <c r="O8" s="273" t="s">
        <v>2667</v>
      </c>
      <c r="P8" s="158">
        <v>2</v>
      </c>
      <c r="Q8" s="159">
        <v>9</v>
      </c>
      <c r="R8" s="187" t="s">
        <v>895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27" t="s">
        <v>896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897</v>
      </c>
      <c r="B10" s="10" t="s">
        <v>2826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1</v>
      </c>
      <c r="H10" s="54">
        <v>2</v>
      </c>
      <c r="I10" s="55" t="s">
        <v>157</v>
      </c>
      <c r="J10" s="53">
        <v>1</v>
      </c>
      <c r="K10" s="54">
        <v>2</v>
      </c>
      <c r="L10" s="57" t="s">
        <v>154</v>
      </c>
      <c r="M10" s="53"/>
      <c r="N10" s="54"/>
      <c r="O10" s="55"/>
      <c r="P10" s="53"/>
      <c r="Q10" s="54"/>
      <c r="R10" s="57"/>
      <c r="S10" s="164">
        <f t="shared" si="0"/>
        <v>30</v>
      </c>
      <c r="T10" s="165">
        <f t="shared" si="1"/>
        <v>4</v>
      </c>
    </row>
    <row r="11" spans="1:20" ht="13.5" customHeight="1" x14ac:dyDescent="0.25">
      <c r="A11" s="127" t="s">
        <v>898</v>
      </c>
      <c r="B11" s="39" t="s">
        <v>899</v>
      </c>
      <c r="C11" s="50" t="s">
        <v>900</v>
      </c>
      <c r="D11" s="50" t="s">
        <v>901</v>
      </c>
      <c r="E11" s="51" t="s">
        <v>902</v>
      </c>
      <c r="F11" s="52">
        <v>60</v>
      </c>
      <c r="G11" s="53">
        <v>6</v>
      </c>
      <c r="H11" s="54">
        <v>3</v>
      </c>
      <c r="I11" s="55" t="s">
        <v>903</v>
      </c>
      <c r="J11" s="53">
        <v>6</v>
      </c>
      <c r="K11" s="54">
        <v>3</v>
      </c>
      <c r="L11" s="57" t="s">
        <v>904</v>
      </c>
      <c r="M11" s="53">
        <v>6</v>
      </c>
      <c r="N11" s="54">
        <v>3</v>
      </c>
      <c r="O11" s="55" t="s">
        <v>905</v>
      </c>
      <c r="P11" s="53">
        <v>6</v>
      </c>
      <c r="Q11" s="54">
        <v>3</v>
      </c>
      <c r="R11" s="57" t="s">
        <v>906</v>
      </c>
      <c r="S11" s="164">
        <f t="shared" si="0"/>
        <v>360</v>
      </c>
      <c r="T11" s="165">
        <f t="shared" si="1"/>
        <v>12</v>
      </c>
    </row>
    <row r="12" spans="1:20" ht="13.5" customHeight="1" x14ac:dyDescent="0.25">
      <c r="A12" s="127" t="s">
        <v>907</v>
      </c>
      <c r="B12" s="39" t="s">
        <v>908</v>
      </c>
      <c r="C12" s="50" t="s">
        <v>909</v>
      </c>
      <c r="D12" s="50" t="s">
        <v>910</v>
      </c>
      <c r="E12" s="51" t="s">
        <v>911</v>
      </c>
      <c r="F12" s="52">
        <v>60</v>
      </c>
      <c r="G12" s="53">
        <v>1</v>
      </c>
      <c r="H12" s="54">
        <v>2</v>
      </c>
      <c r="I12" s="55" t="s">
        <v>912</v>
      </c>
      <c r="J12" s="53">
        <v>1</v>
      </c>
      <c r="K12" s="54">
        <v>2</v>
      </c>
      <c r="L12" s="57" t="s">
        <v>913</v>
      </c>
      <c r="M12" s="53">
        <v>1</v>
      </c>
      <c r="N12" s="54">
        <v>2</v>
      </c>
      <c r="O12" s="55" t="s">
        <v>914</v>
      </c>
      <c r="P12" s="53"/>
      <c r="Q12" s="54"/>
      <c r="R12" s="57"/>
      <c r="S12" s="164">
        <f t="shared" si="0"/>
        <v>45</v>
      </c>
      <c r="T12" s="165">
        <f t="shared" si="1"/>
        <v>6</v>
      </c>
    </row>
    <row r="13" spans="1:20" ht="13.5" customHeight="1" thickBot="1" x14ac:dyDescent="0.3">
      <c r="A13" s="121" t="s">
        <v>915</v>
      </c>
      <c r="B13" s="190" t="s">
        <v>916</v>
      </c>
      <c r="C13" s="91" t="s">
        <v>917</v>
      </c>
      <c r="D13" s="91" t="s">
        <v>918</v>
      </c>
      <c r="E13" s="92" t="s">
        <v>919</v>
      </c>
      <c r="F13" s="86">
        <v>60</v>
      </c>
      <c r="G13" s="87">
        <v>1</v>
      </c>
      <c r="H13" s="88">
        <v>2</v>
      </c>
      <c r="I13" s="89" t="s">
        <v>920</v>
      </c>
      <c r="J13" s="87">
        <v>1</v>
      </c>
      <c r="K13" s="88">
        <v>2</v>
      </c>
      <c r="L13" s="90" t="s">
        <v>921</v>
      </c>
      <c r="M13" s="87"/>
      <c r="N13" s="88"/>
      <c r="O13" s="89"/>
      <c r="P13" s="87"/>
      <c r="Q13" s="88"/>
      <c r="R13" s="90"/>
      <c r="S13" s="191">
        <f t="shared" si="0"/>
        <v>30</v>
      </c>
      <c r="T13" s="192">
        <f t="shared" si="1"/>
        <v>4</v>
      </c>
    </row>
    <row r="14" spans="1:20" ht="13.5" customHeight="1" x14ac:dyDescent="0.25">
      <c r="A14" s="124" t="s">
        <v>922</v>
      </c>
      <c r="B14" s="40" t="s">
        <v>923</v>
      </c>
      <c r="C14" s="65"/>
      <c r="D14" s="65" t="s">
        <v>924</v>
      </c>
      <c r="E14" s="65" t="s">
        <v>925</v>
      </c>
      <c r="F14" s="67">
        <v>45</v>
      </c>
      <c r="G14" s="68">
        <v>2</v>
      </c>
      <c r="H14" s="69">
        <v>3</v>
      </c>
      <c r="I14" s="71" t="s">
        <v>926</v>
      </c>
      <c r="J14" s="68">
        <v>2</v>
      </c>
      <c r="K14" s="69">
        <v>3</v>
      </c>
      <c r="L14" s="71" t="s">
        <v>927</v>
      </c>
      <c r="M14" s="68"/>
      <c r="N14" s="69"/>
      <c r="O14" s="71"/>
      <c r="P14" s="68"/>
      <c r="Q14" s="69"/>
      <c r="R14" s="71"/>
      <c r="S14" s="125">
        <f t="shared" si="0"/>
        <v>60</v>
      </c>
      <c r="T14" s="126">
        <f t="shared" si="1"/>
        <v>6</v>
      </c>
    </row>
    <row r="15" spans="1:20" ht="13.5" customHeight="1" x14ac:dyDescent="0.25">
      <c r="A15" s="127" t="s">
        <v>928</v>
      </c>
      <c r="B15" s="41" t="s">
        <v>929</v>
      </c>
      <c r="C15" s="72" t="s">
        <v>930</v>
      </c>
      <c r="D15" s="72" t="s">
        <v>931</v>
      </c>
      <c r="E15" s="72" t="s">
        <v>932</v>
      </c>
      <c r="F15" s="74">
        <v>45</v>
      </c>
      <c r="G15" s="75">
        <v>2</v>
      </c>
      <c r="H15" s="76">
        <v>2</v>
      </c>
      <c r="I15" s="56" t="s">
        <v>933</v>
      </c>
      <c r="J15" s="75">
        <v>2</v>
      </c>
      <c r="K15" s="76">
        <v>2</v>
      </c>
      <c r="L15" s="56" t="s">
        <v>934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935</v>
      </c>
      <c r="B16" s="107" t="s">
        <v>936</v>
      </c>
      <c r="C16" s="209" t="s">
        <v>937</v>
      </c>
      <c r="D16" s="209" t="s">
        <v>938</v>
      </c>
      <c r="E16" s="209" t="s">
        <v>939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940</v>
      </c>
      <c r="P16" s="211">
        <v>2</v>
      </c>
      <c r="Q16" s="212">
        <v>2</v>
      </c>
      <c r="R16" s="213" t="s">
        <v>941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942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943</v>
      </c>
      <c r="B18" s="132"/>
      <c r="C18" s="133"/>
      <c r="D18" s="133"/>
      <c r="E18" s="133"/>
      <c r="F18" s="134"/>
      <c r="G18" s="158"/>
      <c r="H18" s="159">
        <v>3</v>
      </c>
      <c r="I18" s="187"/>
      <c r="J18" s="158"/>
      <c r="K18" s="159">
        <v>3</v>
      </c>
      <c r="L18" s="117"/>
      <c r="M18" s="158"/>
      <c r="N18" s="159">
        <v>3</v>
      </c>
      <c r="O18" s="187"/>
      <c r="P18" s="158"/>
      <c r="Q18" s="159">
        <v>4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944</v>
      </c>
      <c r="B19" s="139" t="s">
        <v>945</v>
      </c>
      <c r="C19" s="140"/>
      <c r="D19" s="140"/>
      <c r="E19" s="140" t="s">
        <v>946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947</v>
      </c>
      <c r="B20" s="400"/>
      <c r="C20" s="400"/>
      <c r="D20" s="400"/>
      <c r="E20" s="400"/>
      <c r="F20" s="403"/>
      <c r="G20" s="148">
        <f>SUM(G8:G19)</f>
        <v>16</v>
      </c>
      <c r="H20" s="149">
        <f t="shared" ref="H20:T20" si="4">SUM(H8:H19)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12</v>
      </c>
      <c r="N20" s="149">
        <f t="shared" si="4"/>
        <v>30</v>
      </c>
      <c r="O20" s="150"/>
      <c r="P20" s="148">
        <f t="shared" si="4"/>
        <v>11</v>
      </c>
      <c r="Q20" s="149">
        <f t="shared" si="4"/>
        <v>30</v>
      </c>
      <c r="R20" s="150"/>
      <c r="S20" s="151">
        <f t="shared" si="4"/>
        <v>825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9qzingS84iaR+JX0+xNHUyj1uYFyBpcvv3ENTFmexjt5r4cAvwx+MQHNr8oYL7mYriLnqSVOn4BCrnYVNhZlhg==" saltValue="nyM92MkxhmhJJsU8T54H1Q==" spinCount="100000" sheet="1" objects="1" scenarios="1"/>
  <mergeCells count="21">
    <mergeCell ref="S5:S6"/>
    <mergeCell ref="T5:T6"/>
    <mergeCell ref="A7:T7"/>
    <mergeCell ref="A17:T17"/>
    <mergeCell ref="A20:F20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4:F4"/>
    <mergeCell ref="G4:R4"/>
    <mergeCell ref="S4:T4"/>
    <mergeCell ref="A3:T3"/>
    <mergeCell ref="A1:T1"/>
    <mergeCell ref="A2:T2"/>
  </mergeCells>
  <printOptions horizontalCentered="1"/>
  <pageMargins left="0.47244094488188976" right="0.47244094488188976" top="0.55118110236220474" bottom="0.55118110236220474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2" width="13.285156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948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949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950</v>
      </c>
      <c r="B4" s="380"/>
      <c r="C4" s="380"/>
      <c r="D4" s="380"/>
      <c r="E4" s="380"/>
      <c r="F4" s="381"/>
      <c r="G4" s="376" t="s">
        <v>951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952</v>
      </c>
      <c r="B5" s="384" t="s">
        <v>953</v>
      </c>
      <c r="C5" s="386" t="s">
        <v>954</v>
      </c>
      <c r="D5" s="386" t="s">
        <v>955</v>
      </c>
      <c r="E5" s="386" t="s">
        <v>956</v>
      </c>
      <c r="F5" s="374" t="s">
        <v>957</v>
      </c>
      <c r="G5" s="376" t="s">
        <v>958</v>
      </c>
      <c r="H5" s="377"/>
      <c r="I5" s="378"/>
      <c r="J5" s="376" t="s">
        <v>959</v>
      </c>
      <c r="K5" s="377"/>
      <c r="L5" s="378"/>
      <c r="M5" s="376" t="s">
        <v>960</v>
      </c>
      <c r="N5" s="377"/>
      <c r="O5" s="378"/>
      <c r="P5" s="379" t="s">
        <v>961</v>
      </c>
      <c r="Q5" s="380"/>
      <c r="R5" s="381"/>
      <c r="S5" s="370" t="s">
        <v>962</v>
      </c>
      <c r="T5" s="372" t="s">
        <v>963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964</v>
      </c>
      <c r="H6" s="4" t="s">
        <v>965</v>
      </c>
      <c r="I6" s="105" t="s">
        <v>966</v>
      </c>
      <c r="J6" s="2" t="s">
        <v>967</v>
      </c>
      <c r="K6" s="4" t="s">
        <v>968</v>
      </c>
      <c r="L6" s="105" t="s">
        <v>969</v>
      </c>
      <c r="M6" s="2" t="s">
        <v>970</v>
      </c>
      <c r="N6" s="4" t="s">
        <v>971</v>
      </c>
      <c r="O6" s="105" t="s">
        <v>972</v>
      </c>
      <c r="P6" s="2" t="s">
        <v>973</v>
      </c>
      <c r="Q6" s="4" t="s">
        <v>974</v>
      </c>
      <c r="R6" s="5" t="s">
        <v>975</v>
      </c>
      <c r="S6" s="371"/>
      <c r="T6" s="373"/>
    </row>
    <row r="7" spans="1:20" ht="13.5" customHeight="1" thickTop="1" thickBot="1" x14ac:dyDescent="0.3">
      <c r="A7" s="367" t="s">
        <v>976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977</v>
      </c>
      <c r="B8" s="111" t="s">
        <v>2674</v>
      </c>
      <c r="C8" s="100" t="s">
        <v>978</v>
      </c>
      <c r="D8" s="100" t="s">
        <v>979</v>
      </c>
      <c r="E8" s="101" t="s">
        <v>980</v>
      </c>
      <c r="F8" s="188">
        <v>60</v>
      </c>
      <c r="G8" s="158">
        <v>2</v>
      </c>
      <c r="H8" s="159">
        <v>9</v>
      </c>
      <c r="I8" s="160" t="s">
        <v>981</v>
      </c>
      <c r="J8" s="158">
        <v>2</v>
      </c>
      <c r="K8" s="159">
        <v>9</v>
      </c>
      <c r="L8" s="187" t="s">
        <v>982</v>
      </c>
      <c r="M8" s="158">
        <v>2</v>
      </c>
      <c r="N8" s="159">
        <v>9</v>
      </c>
      <c r="O8" s="273" t="s">
        <v>2667</v>
      </c>
      <c r="P8" s="158">
        <v>2</v>
      </c>
      <c r="Q8" s="159">
        <v>9</v>
      </c>
      <c r="R8" s="187" t="s">
        <v>983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27" t="s">
        <v>984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985</v>
      </c>
      <c r="B10" s="10" t="s">
        <v>2826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1</v>
      </c>
      <c r="H10" s="54">
        <v>2</v>
      </c>
      <c r="I10" s="55" t="s">
        <v>157</v>
      </c>
      <c r="J10" s="53">
        <v>1</v>
      </c>
      <c r="K10" s="54">
        <v>2</v>
      </c>
      <c r="L10" s="57" t="s">
        <v>154</v>
      </c>
      <c r="M10" s="53"/>
      <c r="N10" s="54"/>
      <c r="O10" s="55"/>
      <c r="P10" s="53"/>
      <c r="Q10" s="54"/>
      <c r="R10" s="57"/>
      <c r="S10" s="164">
        <f t="shared" si="0"/>
        <v>30</v>
      </c>
      <c r="T10" s="165">
        <f t="shared" si="1"/>
        <v>4</v>
      </c>
    </row>
    <row r="11" spans="1:20" ht="13.5" customHeight="1" x14ac:dyDescent="0.25">
      <c r="A11" s="127" t="s">
        <v>986</v>
      </c>
      <c r="B11" s="39" t="s">
        <v>987</v>
      </c>
      <c r="C11" s="50" t="s">
        <v>988</v>
      </c>
      <c r="D11" s="50" t="s">
        <v>989</v>
      </c>
      <c r="E11" s="51" t="s">
        <v>990</v>
      </c>
      <c r="F11" s="52">
        <v>60</v>
      </c>
      <c r="G11" s="53">
        <v>6</v>
      </c>
      <c r="H11" s="54">
        <v>3</v>
      </c>
      <c r="I11" s="55" t="s">
        <v>991</v>
      </c>
      <c r="J11" s="53">
        <v>6</v>
      </c>
      <c r="K11" s="54">
        <v>3</v>
      </c>
      <c r="L11" s="57" t="s">
        <v>992</v>
      </c>
      <c r="M11" s="53">
        <v>6</v>
      </c>
      <c r="N11" s="54">
        <v>3</v>
      </c>
      <c r="O11" s="55" t="s">
        <v>993</v>
      </c>
      <c r="P11" s="53">
        <v>6</v>
      </c>
      <c r="Q11" s="54">
        <v>3</v>
      </c>
      <c r="R11" s="57" t="s">
        <v>994</v>
      </c>
      <c r="S11" s="164">
        <f t="shared" si="0"/>
        <v>360</v>
      </c>
      <c r="T11" s="165">
        <f t="shared" si="1"/>
        <v>12</v>
      </c>
    </row>
    <row r="12" spans="1:20" ht="13.5" customHeight="1" x14ac:dyDescent="0.25">
      <c r="A12" s="127" t="s">
        <v>995</v>
      </c>
      <c r="B12" s="39" t="s">
        <v>996</v>
      </c>
      <c r="C12" s="50" t="s">
        <v>997</v>
      </c>
      <c r="D12" s="50" t="s">
        <v>998</v>
      </c>
      <c r="E12" s="51" t="s">
        <v>999</v>
      </c>
      <c r="F12" s="52">
        <v>60</v>
      </c>
      <c r="G12" s="53">
        <v>1</v>
      </c>
      <c r="H12" s="54">
        <v>2</v>
      </c>
      <c r="I12" s="55" t="s">
        <v>1000</v>
      </c>
      <c r="J12" s="53">
        <v>1</v>
      </c>
      <c r="K12" s="54">
        <v>2</v>
      </c>
      <c r="L12" s="57" t="s">
        <v>1001</v>
      </c>
      <c r="M12" s="53">
        <v>1</v>
      </c>
      <c r="N12" s="54">
        <v>2</v>
      </c>
      <c r="O12" s="55" t="s">
        <v>1002</v>
      </c>
      <c r="P12" s="53"/>
      <c r="Q12" s="54"/>
      <c r="R12" s="57"/>
      <c r="S12" s="164">
        <f t="shared" si="0"/>
        <v>45</v>
      </c>
      <c r="T12" s="165">
        <f t="shared" si="1"/>
        <v>6</v>
      </c>
    </row>
    <row r="13" spans="1:20" ht="13.5" customHeight="1" thickBot="1" x14ac:dyDescent="0.3">
      <c r="A13" s="121" t="s">
        <v>1003</v>
      </c>
      <c r="B13" s="190" t="s">
        <v>1004</v>
      </c>
      <c r="C13" s="91" t="s">
        <v>1005</v>
      </c>
      <c r="D13" s="91" t="s">
        <v>1006</v>
      </c>
      <c r="E13" s="92" t="s">
        <v>1007</v>
      </c>
      <c r="F13" s="86">
        <v>60</v>
      </c>
      <c r="G13" s="87">
        <v>1</v>
      </c>
      <c r="H13" s="88">
        <v>2</v>
      </c>
      <c r="I13" s="89" t="s">
        <v>1008</v>
      </c>
      <c r="J13" s="87">
        <v>1</v>
      </c>
      <c r="K13" s="88">
        <v>2</v>
      </c>
      <c r="L13" s="90" t="s">
        <v>1009</v>
      </c>
      <c r="M13" s="87"/>
      <c r="N13" s="88"/>
      <c r="O13" s="89"/>
      <c r="P13" s="87"/>
      <c r="Q13" s="88"/>
      <c r="R13" s="90"/>
      <c r="S13" s="191">
        <f t="shared" si="0"/>
        <v>30</v>
      </c>
      <c r="T13" s="192">
        <f t="shared" si="1"/>
        <v>4</v>
      </c>
    </row>
    <row r="14" spans="1:20" ht="13.5" customHeight="1" x14ac:dyDescent="0.25">
      <c r="A14" s="124" t="s">
        <v>1010</v>
      </c>
      <c r="B14" s="40" t="s">
        <v>1011</v>
      </c>
      <c r="C14" s="65"/>
      <c r="D14" s="65" t="s">
        <v>1012</v>
      </c>
      <c r="E14" s="65" t="s">
        <v>1013</v>
      </c>
      <c r="F14" s="67">
        <v>45</v>
      </c>
      <c r="G14" s="68">
        <v>2</v>
      </c>
      <c r="H14" s="69">
        <v>3</v>
      </c>
      <c r="I14" s="71" t="s">
        <v>1014</v>
      </c>
      <c r="J14" s="68">
        <v>2</v>
      </c>
      <c r="K14" s="69">
        <v>3</v>
      </c>
      <c r="L14" s="71" t="s">
        <v>1015</v>
      </c>
      <c r="M14" s="68"/>
      <c r="N14" s="69"/>
      <c r="O14" s="71"/>
      <c r="P14" s="68"/>
      <c r="Q14" s="69"/>
      <c r="R14" s="71"/>
      <c r="S14" s="125">
        <f t="shared" si="0"/>
        <v>60</v>
      </c>
      <c r="T14" s="126">
        <f t="shared" si="1"/>
        <v>6</v>
      </c>
    </row>
    <row r="15" spans="1:20" ht="13.5" customHeight="1" x14ac:dyDescent="0.25">
      <c r="A15" s="127" t="s">
        <v>1016</v>
      </c>
      <c r="B15" s="41" t="s">
        <v>1017</v>
      </c>
      <c r="C15" s="72" t="s">
        <v>1018</v>
      </c>
      <c r="D15" s="72" t="s">
        <v>1019</v>
      </c>
      <c r="E15" s="72" t="s">
        <v>1020</v>
      </c>
      <c r="F15" s="74">
        <v>45</v>
      </c>
      <c r="G15" s="75">
        <v>2</v>
      </c>
      <c r="H15" s="76">
        <v>2</v>
      </c>
      <c r="I15" s="56" t="s">
        <v>1021</v>
      </c>
      <c r="J15" s="75">
        <v>2</v>
      </c>
      <c r="K15" s="76">
        <v>2</v>
      </c>
      <c r="L15" s="56" t="s">
        <v>1022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1023</v>
      </c>
      <c r="B16" s="107" t="s">
        <v>1024</v>
      </c>
      <c r="C16" s="209" t="s">
        <v>1025</v>
      </c>
      <c r="D16" s="209" t="s">
        <v>1026</v>
      </c>
      <c r="E16" s="209" t="s">
        <v>1027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1028</v>
      </c>
      <c r="P16" s="211">
        <v>2</v>
      </c>
      <c r="Q16" s="212">
        <v>2</v>
      </c>
      <c r="R16" s="213" t="s">
        <v>1029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1030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1031</v>
      </c>
      <c r="B18" s="132"/>
      <c r="C18" s="133"/>
      <c r="D18" s="133"/>
      <c r="E18" s="133"/>
      <c r="F18" s="134"/>
      <c r="G18" s="158"/>
      <c r="H18" s="159">
        <v>3</v>
      </c>
      <c r="I18" s="187"/>
      <c r="J18" s="158"/>
      <c r="K18" s="159">
        <v>3</v>
      </c>
      <c r="L18" s="117"/>
      <c r="M18" s="158"/>
      <c r="N18" s="159">
        <v>3</v>
      </c>
      <c r="O18" s="187"/>
      <c r="P18" s="158"/>
      <c r="Q18" s="159">
        <v>4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1032</v>
      </c>
      <c r="B19" s="139" t="s">
        <v>1033</v>
      </c>
      <c r="C19" s="140"/>
      <c r="D19" s="140"/>
      <c r="E19" s="140" t="s">
        <v>1034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1035</v>
      </c>
      <c r="B20" s="400"/>
      <c r="C20" s="400"/>
      <c r="D20" s="400"/>
      <c r="E20" s="400"/>
      <c r="F20" s="403"/>
      <c r="G20" s="148">
        <f>SUM(G8:G19)</f>
        <v>16</v>
      </c>
      <c r="H20" s="149">
        <f t="shared" ref="H20:T20" si="4">SUM(H8:H19)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12</v>
      </c>
      <c r="N20" s="149">
        <f t="shared" si="4"/>
        <v>30</v>
      </c>
      <c r="O20" s="150"/>
      <c r="P20" s="148">
        <f t="shared" si="4"/>
        <v>11</v>
      </c>
      <c r="Q20" s="149">
        <f t="shared" si="4"/>
        <v>30</v>
      </c>
      <c r="R20" s="150"/>
      <c r="S20" s="151">
        <f t="shared" si="4"/>
        <v>825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UOAcrrUgBhd8698A7hIQ+QbIDgEK93S1qf/xAEn2RbqUMkrZRA0psi1YqQw38ZiYZnGCOLGK+B3LkQtEweHJKw==" saltValue="T7CYktVzjJL98XLBXWUjnw==" spinCount="100000" sheet="1" objects="1" scenarios="1"/>
  <mergeCells count="21">
    <mergeCell ref="S5:S6"/>
    <mergeCell ref="T5:T6"/>
    <mergeCell ref="A7:T7"/>
    <mergeCell ref="A17:T17"/>
    <mergeCell ref="A20:F20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4:F4"/>
    <mergeCell ref="G4:R4"/>
    <mergeCell ref="S4:T4"/>
    <mergeCell ref="A3:T3"/>
    <mergeCell ref="A1:T1"/>
    <mergeCell ref="A2:T2"/>
  </mergeCells>
  <printOptions horizontalCentered="1"/>
  <pageMargins left="0.47244094488188976" right="0.47244094488188976" top="0.55118110236220474" bottom="0.55118110236220474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2" width="13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1036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1037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1038</v>
      </c>
      <c r="B4" s="380"/>
      <c r="C4" s="380"/>
      <c r="D4" s="380"/>
      <c r="E4" s="380"/>
      <c r="F4" s="381"/>
      <c r="G4" s="376" t="s">
        <v>1039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1040</v>
      </c>
      <c r="B5" s="384" t="s">
        <v>1041</v>
      </c>
      <c r="C5" s="386" t="s">
        <v>1042</v>
      </c>
      <c r="D5" s="386" t="s">
        <v>1043</v>
      </c>
      <c r="E5" s="386" t="s">
        <v>1044</v>
      </c>
      <c r="F5" s="374" t="s">
        <v>1045</v>
      </c>
      <c r="G5" s="376" t="s">
        <v>1046</v>
      </c>
      <c r="H5" s="377"/>
      <c r="I5" s="378"/>
      <c r="J5" s="376" t="s">
        <v>1047</v>
      </c>
      <c r="K5" s="377"/>
      <c r="L5" s="378"/>
      <c r="M5" s="376" t="s">
        <v>1048</v>
      </c>
      <c r="N5" s="377"/>
      <c r="O5" s="378"/>
      <c r="P5" s="379" t="s">
        <v>1049</v>
      </c>
      <c r="Q5" s="380"/>
      <c r="R5" s="381"/>
      <c r="S5" s="370" t="s">
        <v>1050</v>
      </c>
      <c r="T5" s="372" t="s">
        <v>1051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1052</v>
      </c>
      <c r="H6" s="4" t="s">
        <v>1053</v>
      </c>
      <c r="I6" s="105" t="s">
        <v>1054</v>
      </c>
      <c r="J6" s="2" t="s">
        <v>1055</v>
      </c>
      <c r="K6" s="4" t="s">
        <v>1056</v>
      </c>
      <c r="L6" s="105" t="s">
        <v>1057</v>
      </c>
      <c r="M6" s="2" t="s">
        <v>1058</v>
      </c>
      <c r="N6" s="4" t="s">
        <v>1059</v>
      </c>
      <c r="O6" s="105" t="s">
        <v>1060</v>
      </c>
      <c r="P6" s="2" t="s">
        <v>1061</v>
      </c>
      <c r="Q6" s="4" t="s">
        <v>1062</v>
      </c>
      <c r="R6" s="5" t="s">
        <v>1063</v>
      </c>
      <c r="S6" s="371"/>
      <c r="T6" s="373"/>
    </row>
    <row r="7" spans="1:20" ht="13.5" customHeight="1" thickTop="1" thickBot="1" x14ac:dyDescent="0.3">
      <c r="A7" s="367" t="s">
        <v>1064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1065</v>
      </c>
      <c r="B8" s="111" t="s">
        <v>2675</v>
      </c>
      <c r="C8" s="100" t="s">
        <v>1066</v>
      </c>
      <c r="D8" s="100" t="s">
        <v>1067</v>
      </c>
      <c r="E8" s="101" t="s">
        <v>1068</v>
      </c>
      <c r="F8" s="188">
        <v>60</v>
      </c>
      <c r="G8" s="158">
        <v>2</v>
      </c>
      <c r="H8" s="159">
        <v>9</v>
      </c>
      <c r="I8" s="160" t="s">
        <v>1069</v>
      </c>
      <c r="J8" s="158">
        <v>2</v>
      </c>
      <c r="K8" s="159">
        <v>9</v>
      </c>
      <c r="L8" s="187" t="s">
        <v>1070</v>
      </c>
      <c r="M8" s="158">
        <v>2</v>
      </c>
      <c r="N8" s="159">
        <v>9</v>
      </c>
      <c r="O8" s="273" t="s">
        <v>2667</v>
      </c>
      <c r="P8" s="158">
        <v>2</v>
      </c>
      <c r="Q8" s="159">
        <v>9</v>
      </c>
      <c r="R8" s="187" t="s">
        <v>1071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27" t="s">
        <v>1072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158"/>
      <c r="N9" s="159"/>
      <c r="O9" s="160"/>
      <c r="P9" s="158"/>
      <c r="Q9" s="159"/>
      <c r="R9" s="175"/>
      <c r="S9" s="164">
        <f t="shared" ref="S9:S14" si="0">SUM(G9,J9,M9,P9)*15</f>
        <v>30</v>
      </c>
      <c r="T9" s="165">
        <f t="shared" ref="T9:T14" si="1">SUM(H9,K9,N9,Q9)</f>
        <v>8</v>
      </c>
    </row>
    <row r="10" spans="1:20" ht="13.5" customHeight="1" x14ac:dyDescent="0.25">
      <c r="A10" s="127" t="s">
        <v>1073</v>
      </c>
      <c r="B10" s="39" t="s">
        <v>1074</v>
      </c>
      <c r="C10" s="50" t="s">
        <v>1075</v>
      </c>
      <c r="D10" s="50" t="s">
        <v>1076</v>
      </c>
      <c r="E10" s="51" t="s">
        <v>1077</v>
      </c>
      <c r="F10" s="52">
        <v>60</v>
      </c>
      <c r="G10" s="87">
        <v>6</v>
      </c>
      <c r="H10" s="88">
        <v>4</v>
      </c>
      <c r="I10" s="89" t="s">
        <v>1078</v>
      </c>
      <c r="J10" s="87">
        <v>6</v>
      </c>
      <c r="K10" s="54">
        <v>4</v>
      </c>
      <c r="L10" s="90" t="s">
        <v>1079</v>
      </c>
      <c r="M10" s="87">
        <v>6</v>
      </c>
      <c r="N10" s="88">
        <v>4</v>
      </c>
      <c r="O10" s="89" t="s">
        <v>1080</v>
      </c>
      <c r="P10" s="87">
        <v>6</v>
      </c>
      <c r="Q10" s="54">
        <v>4</v>
      </c>
      <c r="R10" s="90" t="s">
        <v>1081</v>
      </c>
      <c r="S10" s="164">
        <f t="shared" si="0"/>
        <v>360</v>
      </c>
      <c r="T10" s="165">
        <f t="shared" si="1"/>
        <v>16</v>
      </c>
    </row>
    <row r="11" spans="1:20" ht="13.5" customHeight="1" x14ac:dyDescent="0.25">
      <c r="A11" s="127" t="s">
        <v>1082</v>
      </c>
      <c r="B11" s="39" t="s">
        <v>1083</v>
      </c>
      <c r="C11" s="50" t="s">
        <v>1084</v>
      </c>
      <c r="D11" s="50" t="s">
        <v>1085</v>
      </c>
      <c r="E11" s="51" t="s">
        <v>1086</v>
      </c>
      <c r="F11" s="52">
        <v>60</v>
      </c>
      <c r="G11" s="87">
        <v>1</v>
      </c>
      <c r="H11" s="88">
        <v>4</v>
      </c>
      <c r="I11" s="89" t="s">
        <v>1087</v>
      </c>
      <c r="J11" s="87">
        <v>1</v>
      </c>
      <c r="K11" s="54">
        <v>4</v>
      </c>
      <c r="L11" s="90" t="s">
        <v>1088</v>
      </c>
      <c r="M11" s="87">
        <v>1</v>
      </c>
      <c r="N11" s="88">
        <v>4</v>
      </c>
      <c r="O11" s="89" t="s">
        <v>1089</v>
      </c>
      <c r="P11" s="87"/>
      <c r="Q11" s="54"/>
      <c r="R11" s="90"/>
      <c r="S11" s="164">
        <f t="shared" si="0"/>
        <v>45</v>
      </c>
      <c r="T11" s="165">
        <f t="shared" si="1"/>
        <v>12</v>
      </c>
    </row>
    <row r="12" spans="1:20" ht="13.5" customHeight="1" thickBot="1" x14ac:dyDescent="0.3">
      <c r="A12" s="121" t="s">
        <v>1090</v>
      </c>
      <c r="B12" s="190" t="s">
        <v>1091</v>
      </c>
      <c r="C12" s="91" t="s">
        <v>1092</v>
      </c>
      <c r="D12" s="91" t="s">
        <v>1093</v>
      </c>
      <c r="E12" s="92" t="s">
        <v>1094</v>
      </c>
      <c r="F12" s="86">
        <v>60</v>
      </c>
      <c r="G12" s="87">
        <v>1</v>
      </c>
      <c r="H12" s="88">
        <v>2</v>
      </c>
      <c r="I12" s="89" t="s">
        <v>1095</v>
      </c>
      <c r="J12" s="87">
        <v>1</v>
      </c>
      <c r="K12" s="88">
        <v>2</v>
      </c>
      <c r="L12" s="90" t="s">
        <v>1096</v>
      </c>
      <c r="M12" s="87"/>
      <c r="N12" s="88"/>
      <c r="O12" s="89"/>
      <c r="P12" s="87"/>
      <c r="Q12" s="88"/>
      <c r="R12" s="90"/>
      <c r="S12" s="191">
        <f t="shared" si="0"/>
        <v>30</v>
      </c>
      <c r="T12" s="192">
        <f t="shared" si="1"/>
        <v>4</v>
      </c>
    </row>
    <row r="13" spans="1:20" ht="13.5" customHeight="1" x14ac:dyDescent="0.25">
      <c r="A13" s="124" t="s">
        <v>1097</v>
      </c>
      <c r="B13" s="40" t="s">
        <v>1098</v>
      </c>
      <c r="C13" s="65"/>
      <c r="D13" s="65" t="s">
        <v>1099</v>
      </c>
      <c r="E13" s="65" t="s">
        <v>1100</v>
      </c>
      <c r="F13" s="67">
        <v>45</v>
      </c>
      <c r="G13" s="68">
        <v>2</v>
      </c>
      <c r="H13" s="69">
        <v>3</v>
      </c>
      <c r="I13" s="71" t="s">
        <v>1101</v>
      </c>
      <c r="J13" s="68">
        <v>2</v>
      </c>
      <c r="K13" s="69">
        <v>3</v>
      </c>
      <c r="L13" s="71" t="s">
        <v>1102</v>
      </c>
      <c r="M13" s="68"/>
      <c r="N13" s="69"/>
      <c r="O13" s="71"/>
      <c r="P13" s="68"/>
      <c r="Q13" s="69"/>
      <c r="R13" s="71"/>
      <c r="S13" s="125">
        <f t="shared" si="0"/>
        <v>60</v>
      </c>
      <c r="T13" s="126">
        <f t="shared" si="1"/>
        <v>6</v>
      </c>
    </row>
    <row r="14" spans="1:20" ht="13.5" customHeight="1" x14ac:dyDescent="0.25">
      <c r="A14" s="127" t="s">
        <v>1103</v>
      </c>
      <c r="B14" s="41" t="s">
        <v>1104</v>
      </c>
      <c r="C14" s="72" t="s">
        <v>1105</v>
      </c>
      <c r="D14" s="72" t="s">
        <v>1106</v>
      </c>
      <c r="E14" s="72" t="s">
        <v>1107</v>
      </c>
      <c r="F14" s="74">
        <v>45</v>
      </c>
      <c r="G14" s="75">
        <v>2</v>
      </c>
      <c r="H14" s="76">
        <v>2</v>
      </c>
      <c r="I14" s="56" t="s">
        <v>1108</v>
      </c>
      <c r="J14" s="75">
        <v>2</v>
      </c>
      <c r="K14" s="76">
        <v>2</v>
      </c>
      <c r="L14" s="56" t="s">
        <v>1109</v>
      </c>
      <c r="M14" s="75"/>
      <c r="N14" s="76"/>
      <c r="O14" s="56"/>
      <c r="P14" s="75"/>
      <c r="Q14" s="76"/>
      <c r="R14" s="56"/>
      <c r="S14" s="128">
        <f t="shared" si="0"/>
        <v>60</v>
      </c>
      <c r="T14" s="129">
        <f t="shared" si="1"/>
        <v>4</v>
      </c>
    </row>
    <row r="15" spans="1:20" ht="13.5" customHeight="1" thickBot="1" x14ac:dyDescent="0.3">
      <c r="A15" s="208" t="s">
        <v>1110</v>
      </c>
      <c r="B15" s="107" t="s">
        <v>1111</v>
      </c>
      <c r="C15" s="209" t="s">
        <v>1112</v>
      </c>
      <c r="D15" s="209" t="s">
        <v>1113</v>
      </c>
      <c r="E15" s="209" t="s">
        <v>1114</v>
      </c>
      <c r="F15" s="210">
        <v>45</v>
      </c>
      <c r="G15" s="211"/>
      <c r="H15" s="212"/>
      <c r="I15" s="213"/>
      <c r="J15" s="211"/>
      <c r="K15" s="212"/>
      <c r="L15" s="213"/>
      <c r="M15" s="211">
        <v>2</v>
      </c>
      <c r="N15" s="212">
        <v>2</v>
      </c>
      <c r="O15" s="213" t="s">
        <v>1115</v>
      </c>
      <c r="P15" s="211">
        <v>2</v>
      </c>
      <c r="Q15" s="212">
        <v>2</v>
      </c>
      <c r="R15" s="213" t="s">
        <v>1116</v>
      </c>
      <c r="S15" s="214">
        <f>SUM(G15,J15,M15,P15)*15</f>
        <v>60</v>
      </c>
      <c r="T15" s="215">
        <f>SUM(H15,K15,N15,Q15)</f>
        <v>4</v>
      </c>
    </row>
    <row r="16" spans="1:20" ht="13.5" customHeight="1" thickTop="1" thickBot="1" x14ac:dyDescent="0.3">
      <c r="A16" s="367" t="s">
        <v>1117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1118</v>
      </c>
      <c r="B17" s="132"/>
      <c r="C17" s="133"/>
      <c r="D17" s="133"/>
      <c r="E17" s="133"/>
      <c r="F17" s="134"/>
      <c r="G17" s="158"/>
      <c r="H17" s="159">
        <v>3</v>
      </c>
      <c r="I17" s="187"/>
      <c r="J17" s="158"/>
      <c r="K17" s="159">
        <v>3</v>
      </c>
      <c r="L17" s="117"/>
      <c r="M17" s="158"/>
      <c r="N17" s="159">
        <v>4</v>
      </c>
      <c r="O17" s="187"/>
      <c r="P17" s="158"/>
      <c r="Q17" s="159">
        <v>5</v>
      </c>
      <c r="R17" s="135"/>
      <c r="S17" s="136"/>
      <c r="T17" s="137">
        <f t="shared" ref="T17" si="2">SUM(H17,K17,N17,Q17)</f>
        <v>15</v>
      </c>
    </row>
    <row r="18" spans="1:20" ht="13.5" customHeight="1" thickTop="1" thickBot="1" x14ac:dyDescent="0.3">
      <c r="A18" s="138" t="s">
        <v>1119</v>
      </c>
      <c r="B18" s="139" t="s">
        <v>1120</v>
      </c>
      <c r="C18" s="140"/>
      <c r="D18" s="140"/>
      <c r="E18" s="140" t="s">
        <v>1121</v>
      </c>
      <c r="F18" s="141"/>
      <c r="G18" s="142"/>
      <c r="H18" s="143"/>
      <c r="I18" s="144"/>
      <c r="J18" s="142"/>
      <c r="K18" s="143"/>
      <c r="L18" s="144"/>
      <c r="M18" s="142">
        <v>0</v>
      </c>
      <c r="N18" s="143">
        <v>7</v>
      </c>
      <c r="O18" s="144" t="s">
        <v>2667</v>
      </c>
      <c r="P18" s="142">
        <v>0</v>
      </c>
      <c r="Q18" s="143">
        <v>8</v>
      </c>
      <c r="R18" s="145" t="s">
        <v>2667</v>
      </c>
      <c r="S18" s="146">
        <f t="shared" ref="S18" si="3">SUM(G18,J18,M18,P18)*15</f>
        <v>0</v>
      </c>
      <c r="T18" s="147">
        <f>SUM(H18,K18,N18,Q18)</f>
        <v>15</v>
      </c>
    </row>
    <row r="19" spans="1:20" ht="13.5" customHeight="1" thickTop="1" thickBot="1" x14ac:dyDescent="0.3">
      <c r="A19" s="399" t="s">
        <v>1122</v>
      </c>
      <c r="B19" s="400"/>
      <c r="C19" s="400"/>
      <c r="D19" s="400"/>
      <c r="E19" s="400"/>
      <c r="F19" s="403"/>
      <c r="G19" s="148">
        <f>SUM(G8:G18)</f>
        <v>15</v>
      </c>
      <c r="H19" s="149">
        <f t="shared" ref="H19:T19" si="4">SUM(H8:H18)</f>
        <v>31</v>
      </c>
      <c r="I19" s="150"/>
      <c r="J19" s="148">
        <f t="shared" si="4"/>
        <v>15</v>
      </c>
      <c r="K19" s="149">
        <f t="shared" si="4"/>
        <v>31</v>
      </c>
      <c r="L19" s="150"/>
      <c r="M19" s="148">
        <f t="shared" si="4"/>
        <v>11</v>
      </c>
      <c r="N19" s="149">
        <f t="shared" si="4"/>
        <v>30</v>
      </c>
      <c r="O19" s="150"/>
      <c r="P19" s="148">
        <f t="shared" si="4"/>
        <v>10</v>
      </c>
      <c r="Q19" s="149">
        <f t="shared" si="4"/>
        <v>28</v>
      </c>
      <c r="R19" s="150"/>
      <c r="S19" s="151">
        <f t="shared" si="4"/>
        <v>765</v>
      </c>
      <c r="T19" s="152">
        <f t="shared" si="4"/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2650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7M6OZAi6TqEz34aV4z2CpqcYxbebEmOLIUfqDo85nLdfwTYJqNGJoa0Kg9jFLy0iF77JpdmOsC6fPoovO25GIw==" saltValue="Ce0ggq6lobC/vDYSSMs58w==" spinCount="100000" sheet="1" objects="1" scenarios="1"/>
  <mergeCells count="21">
    <mergeCell ref="S5:S6"/>
    <mergeCell ref="T5:T6"/>
    <mergeCell ref="A7:T7"/>
    <mergeCell ref="A16:T16"/>
    <mergeCell ref="A19:F19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4:F4"/>
    <mergeCell ref="G4:R4"/>
    <mergeCell ref="S4:T4"/>
    <mergeCell ref="A3:T3"/>
    <mergeCell ref="A1:T1"/>
    <mergeCell ref="A2:T2"/>
  </mergeCells>
  <printOptions horizontalCentered="1"/>
  <pageMargins left="0.47244094488188976" right="0.47244094488188976" top="0.55118110236220474" bottom="0.55118110236220474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8"/>
  <sheetViews>
    <sheetView zoomScaleNormal="100"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1123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1124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1125</v>
      </c>
      <c r="B4" s="380"/>
      <c r="C4" s="380"/>
      <c r="D4" s="380"/>
      <c r="E4" s="380"/>
      <c r="F4" s="381"/>
      <c r="G4" s="376" t="s">
        <v>1126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1127</v>
      </c>
      <c r="B5" s="384" t="s">
        <v>1128</v>
      </c>
      <c r="C5" s="386" t="s">
        <v>1129</v>
      </c>
      <c r="D5" s="386" t="s">
        <v>1130</v>
      </c>
      <c r="E5" s="386" t="s">
        <v>1131</v>
      </c>
      <c r="F5" s="374" t="s">
        <v>1132</v>
      </c>
      <c r="G5" s="376" t="s">
        <v>1133</v>
      </c>
      <c r="H5" s="377"/>
      <c r="I5" s="378"/>
      <c r="J5" s="376" t="s">
        <v>1134</v>
      </c>
      <c r="K5" s="377"/>
      <c r="L5" s="378"/>
      <c r="M5" s="376" t="s">
        <v>1135</v>
      </c>
      <c r="N5" s="377"/>
      <c r="O5" s="378"/>
      <c r="P5" s="379" t="s">
        <v>1136</v>
      </c>
      <c r="Q5" s="380"/>
      <c r="R5" s="381"/>
      <c r="S5" s="370" t="s">
        <v>1137</v>
      </c>
      <c r="T5" s="372" t="s">
        <v>1138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1139</v>
      </c>
      <c r="H6" s="4" t="s">
        <v>1140</v>
      </c>
      <c r="I6" s="105" t="s">
        <v>1141</v>
      </c>
      <c r="J6" s="2" t="s">
        <v>1142</v>
      </c>
      <c r="K6" s="4" t="s">
        <v>1143</v>
      </c>
      <c r="L6" s="105" t="s">
        <v>1144</v>
      </c>
      <c r="M6" s="2" t="s">
        <v>1145</v>
      </c>
      <c r="N6" s="4" t="s">
        <v>1146</v>
      </c>
      <c r="O6" s="105" t="s">
        <v>1147</v>
      </c>
      <c r="P6" s="2" t="s">
        <v>1148</v>
      </c>
      <c r="Q6" s="4" t="s">
        <v>1149</v>
      </c>
      <c r="R6" s="5" t="s">
        <v>1150</v>
      </c>
      <c r="S6" s="371"/>
      <c r="T6" s="373"/>
    </row>
    <row r="7" spans="1:20" ht="13.5" customHeight="1" thickTop="1" thickBot="1" x14ac:dyDescent="0.3">
      <c r="A7" s="404" t="s">
        <v>1151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1152</v>
      </c>
      <c r="B8" s="108" t="s">
        <v>1153</v>
      </c>
      <c r="C8" s="43" t="s">
        <v>1154</v>
      </c>
      <c r="D8" s="43" t="s">
        <v>1155</v>
      </c>
      <c r="E8" s="44" t="s">
        <v>1156</v>
      </c>
      <c r="F8" s="45">
        <v>60</v>
      </c>
      <c r="G8" s="46">
        <v>2</v>
      </c>
      <c r="H8" s="47">
        <v>9</v>
      </c>
      <c r="I8" s="48" t="s">
        <v>1157</v>
      </c>
      <c r="J8" s="46">
        <v>2</v>
      </c>
      <c r="K8" s="47">
        <v>9</v>
      </c>
      <c r="L8" s="49" t="s">
        <v>1158</v>
      </c>
      <c r="M8" s="46">
        <v>2</v>
      </c>
      <c r="N8" s="47">
        <v>9</v>
      </c>
      <c r="O8" s="48" t="s">
        <v>1159</v>
      </c>
      <c r="P8" s="46">
        <v>2</v>
      </c>
      <c r="Q8" s="47">
        <v>9</v>
      </c>
      <c r="R8" s="49" t="s">
        <v>1160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272" t="s">
        <v>2801</v>
      </c>
      <c r="B9" s="10" t="s">
        <v>2802</v>
      </c>
      <c r="C9" s="50" t="s">
        <v>1161</v>
      </c>
      <c r="D9" s="256" t="s">
        <v>2714</v>
      </c>
      <c r="E9" s="51" t="s">
        <v>1162</v>
      </c>
      <c r="F9" s="52">
        <v>60</v>
      </c>
      <c r="G9" s="53">
        <v>1</v>
      </c>
      <c r="H9" s="54">
        <v>3</v>
      </c>
      <c r="I9" s="55" t="s">
        <v>1163</v>
      </c>
      <c r="J9" s="53">
        <v>1</v>
      </c>
      <c r="K9" s="54">
        <v>3</v>
      </c>
      <c r="L9" s="251" t="s">
        <v>2718</v>
      </c>
      <c r="M9" s="53"/>
      <c r="N9" s="54"/>
      <c r="O9" s="277"/>
      <c r="P9" s="53"/>
      <c r="Q9" s="54"/>
      <c r="R9" s="57"/>
      <c r="S9" s="164">
        <f t="shared" ref="S9:S16" si="0">SUM(G9,J9,M9,P9)*15</f>
        <v>30</v>
      </c>
      <c r="T9" s="165">
        <f t="shared" ref="T9:T16" si="1">SUM(H9,K9,N9,Q9)</f>
        <v>6</v>
      </c>
    </row>
    <row r="10" spans="1:20" ht="13.5" customHeight="1" x14ac:dyDescent="0.2">
      <c r="A10" s="127" t="s">
        <v>1164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1165</v>
      </c>
      <c r="P10" s="53">
        <v>1</v>
      </c>
      <c r="Q10" s="54">
        <v>4</v>
      </c>
      <c r="R10" s="56" t="s">
        <v>1166</v>
      </c>
      <c r="S10" s="164">
        <f t="shared" si="0"/>
        <v>60</v>
      </c>
      <c r="T10" s="165">
        <f t="shared" si="1"/>
        <v>16</v>
      </c>
    </row>
    <row r="11" spans="1:20" ht="13.5" customHeight="1" x14ac:dyDescent="0.2">
      <c r="A11" s="127" t="s">
        <v>1167</v>
      </c>
      <c r="B11" s="10" t="s">
        <v>2703</v>
      </c>
      <c r="C11" s="50" t="s">
        <v>1168</v>
      </c>
      <c r="D11" s="50" t="s">
        <v>1169</v>
      </c>
      <c r="E11" s="51" t="s">
        <v>1170</v>
      </c>
      <c r="F11" s="52">
        <v>60</v>
      </c>
      <c r="G11" s="53">
        <v>6</v>
      </c>
      <c r="H11" s="54">
        <v>3</v>
      </c>
      <c r="I11" s="55" t="s">
        <v>1171</v>
      </c>
      <c r="J11" s="53">
        <v>6</v>
      </c>
      <c r="K11" s="54">
        <v>3</v>
      </c>
      <c r="L11" s="57" t="s">
        <v>1172</v>
      </c>
      <c r="M11" s="53">
        <v>6</v>
      </c>
      <c r="N11" s="54">
        <v>3</v>
      </c>
      <c r="O11" s="55" t="s">
        <v>1173</v>
      </c>
      <c r="P11" s="53">
        <v>6</v>
      </c>
      <c r="Q11" s="54">
        <v>3</v>
      </c>
      <c r="R11" s="57" t="s">
        <v>1174</v>
      </c>
      <c r="S11" s="164">
        <f t="shared" si="0"/>
        <v>360</v>
      </c>
      <c r="T11" s="165">
        <f t="shared" si="1"/>
        <v>12</v>
      </c>
    </row>
    <row r="12" spans="1:20" ht="13.5" customHeight="1" x14ac:dyDescent="0.2">
      <c r="A12" s="127" t="s">
        <v>1175</v>
      </c>
      <c r="B12" s="10" t="s">
        <v>2676</v>
      </c>
      <c r="C12" s="50" t="s">
        <v>1176</v>
      </c>
      <c r="D12" s="50" t="s">
        <v>1177</v>
      </c>
      <c r="E12" s="51" t="s">
        <v>1178</v>
      </c>
      <c r="F12" s="52">
        <v>60</v>
      </c>
      <c r="G12" s="53">
        <v>1</v>
      </c>
      <c r="H12" s="54">
        <v>2</v>
      </c>
      <c r="I12" s="55" t="s">
        <v>1179</v>
      </c>
      <c r="J12" s="53">
        <v>1</v>
      </c>
      <c r="K12" s="54">
        <v>2</v>
      </c>
      <c r="L12" s="251" t="s">
        <v>2718</v>
      </c>
      <c r="M12" s="53">
        <v>1</v>
      </c>
      <c r="N12" s="54">
        <v>2</v>
      </c>
      <c r="O12" s="55" t="s">
        <v>1180</v>
      </c>
      <c r="P12" s="53"/>
      <c r="Q12" s="54"/>
      <c r="R12" s="57"/>
      <c r="S12" s="164">
        <f t="shared" si="0"/>
        <v>45</v>
      </c>
      <c r="T12" s="165">
        <f t="shared" si="1"/>
        <v>6</v>
      </c>
    </row>
    <row r="13" spans="1:20" ht="13.5" customHeight="1" x14ac:dyDescent="0.2">
      <c r="A13" s="127" t="s">
        <v>2831</v>
      </c>
      <c r="B13" s="10" t="s">
        <v>2830</v>
      </c>
      <c r="C13" s="50" t="s">
        <v>1181</v>
      </c>
      <c r="D13" s="50" t="s">
        <v>1182</v>
      </c>
      <c r="E13" s="51" t="s">
        <v>1183</v>
      </c>
      <c r="F13" s="52">
        <v>60</v>
      </c>
      <c r="G13" s="53">
        <v>1</v>
      </c>
      <c r="H13" s="54">
        <v>1</v>
      </c>
      <c r="I13" s="55" t="s">
        <v>1184</v>
      </c>
      <c r="J13" s="53">
        <v>1</v>
      </c>
      <c r="K13" s="54">
        <v>1</v>
      </c>
      <c r="L13" s="57" t="s">
        <v>1185</v>
      </c>
      <c r="M13" s="53">
        <v>1</v>
      </c>
      <c r="N13" s="54">
        <v>1</v>
      </c>
      <c r="O13" s="55" t="s">
        <v>1186</v>
      </c>
      <c r="P13" s="53">
        <v>1</v>
      </c>
      <c r="Q13" s="54">
        <v>1</v>
      </c>
      <c r="R13" s="57" t="s">
        <v>1187</v>
      </c>
      <c r="S13" s="164">
        <f t="shared" si="0"/>
        <v>60</v>
      </c>
      <c r="T13" s="165">
        <f t="shared" si="1"/>
        <v>4</v>
      </c>
    </row>
    <row r="14" spans="1:20" ht="13.5" customHeight="1" thickBot="1" x14ac:dyDescent="0.3">
      <c r="A14" s="166" t="s">
        <v>1188</v>
      </c>
      <c r="B14" s="190" t="s">
        <v>1189</v>
      </c>
      <c r="C14" s="94" t="s">
        <v>1190</v>
      </c>
      <c r="D14" s="94" t="s">
        <v>1191</v>
      </c>
      <c r="E14" s="95" t="s">
        <v>1192</v>
      </c>
      <c r="F14" s="96">
        <v>60</v>
      </c>
      <c r="G14" s="97">
        <v>1</v>
      </c>
      <c r="H14" s="98">
        <v>2</v>
      </c>
      <c r="I14" s="168" t="s">
        <v>1193</v>
      </c>
      <c r="J14" s="97">
        <v>1</v>
      </c>
      <c r="K14" s="98">
        <v>2</v>
      </c>
      <c r="L14" s="99" t="s">
        <v>1194</v>
      </c>
      <c r="M14" s="97"/>
      <c r="N14" s="98"/>
      <c r="O14" s="168"/>
      <c r="P14" s="97"/>
      <c r="Q14" s="98"/>
      <c r="R14" s="99"/>
      <c r="S14" s="170">
        <f t="shared" si="0"/>
        <v>30</v>
      </c>
      <c r="T14" s="171">
        <f t="shared" si="1"/>
        <v>4</v>
      </c>
    </row>
    <row r="15" spans="1:20" ht="13.5" customHeight="1" x14ac:dyDescent="0.25">
      <c r="A15" s="193" t="s">
        <v>1195</v>
      </c>
      <c r="B15" s="40" t="s">
        <v>1196</v>
      </c>
      <c r="C15" s="112"/>
      <c r="D15" s="112" t="s">
        <v>1197</v>
      </c>
      <c r="E15" s="112" t="s">
        <v>1198</v>
      </c>
      <c r="F15" s="113">
        <v>45</v>
      </c>
      <c r="G15" s="114">
        <v>2</v>
      </c>
      <c r="H15" s="115">
        <v>3</v>
      </c>
      <c r="I15" s="117" t="s">
        <v>1199</v>
      </c>
      <c r="J15" s="114">
        <v>2</v>
      </c>
      <c r="K15" s="115">
        <v>3</v>
      </c>
      <c r="L15" s="117" t="s">
        <v>1200</v>
      </c>
      <c r="M15" s="114"/>
      <c r="N15" s="115"/>
      <c r="O15" s="117"/>
      <c r="P15" s="114"/>
      <c r="Q15" s="115"/>
      <c r="R15" s="117"/>
      <c r="S15" s="194">
        <f t="shared" si="0"/>
        <v>60</v>
      </c>
      <c r="T15" s="119">
        <f t="shared" si="1"/>
        <v>6</v>
      </c>
    </row>
    <row r="16" spans="1:20" ht="13.5" customHeight="1" x14ac:dyDescent="0.25">
      <c r="A16" s="127" t="s">
        <v>1201</v>
      </c>
      <c r="B16" s="41" t="s">
        <v>1202</v>
      </c>
      <c r="C16" s="72" t="s">
        <v>1203</v>
      </c>
      <c r="D16" s="72" t="s">
        <v>1204</v>
      </c>
      <c r="E16" s="72" t="s">
        <v>1205</v>
      </c>
      <c r="F16" s="74">
        <v>45</v>
      </c>
      <c r="G16" s="75">
        <v>2</v>
      </c>
      <c r="H16" s="76">
        <v>2</v>
      </c>
      <c r="I16" s="56" t="s">
        <v>1206</v>
      </c>
      <c r="J16" s="75">
        <v>2</v>
      </c>
      <c r="K16" s="76">
        <v>2</v>
      </c>
      <c r="L16" s="56" t="s">
        <v>1207</v>
      </c>
      <c r="M16" s="75"/>
      <c r="N16" s="76"/>
      <c r="O16" s="56"/>
      <c r="P16" s="75"/>
      <c r="Q16" s="76"/>
      <c r="R16" s="56"/>
      <c r="S16" s="128">
        <f t="shared" si="0"/>
        <v>60</v>
      </c>
      <c r="T16" s="129">
        <f t="shared" si="1"/>
        <v>4</v>
      </c>
    </row>
    <row r="17" spans="1:20" ht="13.5" customHeight="1" thickBot="1" x14ac:dyDescent="0.3">
      <c r="A17" s="208" t="s">
        <v>1208</v>
      </c>
      <c r="B17" s="107" t="s">
        <v>1209</v>
      </c>
      <c r="C17" s="209" t="s">
        <v>2696</v>
      </c>
      <c r="D17" s="209" t="s">
        <v>1210</v>
      </c>
      <c r="E17" s="209" t="s">
        <v>1211</v>
      </c>
      <c r="F17" s="210">
        <v>45</v>
      </c>
      <c r="G17" s="211"/>
      <c r="H17" s="212"/>
      <c r="I17" s="213"/>
      <c r="J17" s="211"/>
      <c r="K17" s="212"/>
      <c r="L17" s="213"/>
      <c r="M17" s="211">
        <v>2</v>
      </c>
      <c r="N17" s="212">
        <v>2</v>
      </c>
      <c r="O17" s="213" t="s">
        <v>1212</v>
      </c>
      <c r="P17" s="211">
        <v>2</v>
      </c>
      <c r="Q17" s="212">
        <v>2</v>
      </c>
      <c r="R17" s="213" t="s">
        <v>1213</v>
      </c>
      <c r="S17" s="214">
        <f>SUM(G17,J17,M17,P17)*15</f>
        <v>60</v>
      </c>
      <c r="T17" s="215">
        <f>SUM(H17,K17,N17,Q17)</f>
        <v>4</v>
      </c>
    </row>
    <row r="18" spans="1:20" ht="13.5" customHeight="1" thickTop="1" thickBot="1" x14ac:dyDescent="0.3">
      <c r="A18" s="367" t="s">
        <v>1214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9"/>
    </row>
    <row r="19" spans="1:20" ht="13.5" customHeight="1" thickBot="1" x14ac:dyDescent="0.3">
      <c r="A19" s="131" t="s">
        <v>1215</v>
      </c>
      <c r="B19" s="132"/>
      <c r="C19" s="133"/>
      <c r="D19" s="133"/>
      <c r="E19" s="133"/>
      <c r="F19" s="134"/>
      <c r="G19" s="158"/>
      <c r="H19" s="159">
        <v>2</v>
      </c>
      <c r="I19" s="187"/>
      <c r="J19" s="158"/>
      <c r="K19" s="159">
        <v>2</v>
      </c>
      <c r="L19" s="117"/>
      <c r="M19" s="158"/>
      <c r="N19" s="159"/>
      <c r="O19" s="187"/>
      <c r="P19" s="158"/>
      <c r="Q19" s="159">
        <v>3</v>
      </c>
      <c r="R19" s="135"/>
      <c r="S19" s="136"/>
      <c r="T19" s="137">
        <f t="shared" ref="T19" si="2">SUM(H19,K19,N19,Q19)</f>
        <v>7</v>
      </c>
    </row>
    <row r="20" spans="1:20" ht="13.5" customHeight="1" thickTop="1" thickBot="1" x14ac:dyDescent="0.3">
      <c r="A20" s="138" t="s">
        <v>1216</v>
      </c>
      <c r="B20" s="139" t="s">
        <v>1217</v>
      </c>
      <c r="C20" s="140"/>
      <c r="D20" s="140"/>
      <c r="E20" s="140" t="s">
        <v>1218</v>
      </c>
      <c r="F20" s="141"/>
      <c r="G20" s="142"/>
      <c r="H20" s="143"/>
      <c r="I20" s="144"/>
      <c r="J20" s="142"/>
      <c r="K20" s="143"/>
      <c r="L20" s="144"/>
      <c r="M20" s="142">
        <v>0</v>
      </c>
      <c r="N20" s="143">
        <v>7</v>
      </c>
      <c r="O20" s="144" t="s">
        <v>2667</v>
      </c>
      <c r="P20" s="142">
        <v>0</v>
      </c>
      <c r="Q20" s="143">
        <v>8</v>
      </c>
      <c r="R20" s="145" t="s">
        <v>2667</v>
      </c>
      <c r="S20" s="146">
        <f t="shared" ref="S20" si="3">SUM(G20,J20,M20,P20)*15</f>
        <v>0</v>
      </c>
      <c r="T20" s="147">
        <f>SUM(H20,K20,N20,Q20)</f>
        <v>15</v>
      </c>
    </row>
    <row r="21" spans="1:20" ht="13.5" customHeight="1" thickTop="1" thickBot="1" x14ac:dyDescent="0.3">
      <c r="A21" s="399" t="s">
        <v>1219</v>
      </c>
      <c r="B21" s="400"/>
      <c r="C21" s="400"/>
      <c r="D21" s="400"/>
      <c r="E21" s="400"/>
      <c r="F21" s="401"/>
      <c r="G21" s="148">
        <f>SUM(G7:G20)</f>
        <v>17</v>
      </c>
      <c r="H21" s="149">
        <f t="shared" ref="H21:T21" si="4">SUM(H7:H20)</f>
        <v>31</v>
      </c>
      <c r="I21" s="150"/>
      <c r="J21" s="148">
        <f t="shared" si="4"/>
        <v>17</v>
      </c>
      <c r="K21" s="149">
        <f t="shared" si="4"/>
        <v>31</v>
      </c>
      <c r="L21" s="150"/>
      <c r="M21" s="148">
        <f t="shared" si="4"/>
        <v>13</v>
      </c>
      <c r="N21" s="149">
        <f t="shared" si="4"/>
        <v>28</v>
      </c>
      <c r="O21" s="150"/>
      <c r="P21" s="148">
        <f t="shared" si="4"/>
        <v>12</v>
      </c>
      <c r="Q21" s="149">
        <f t="shared" si="4"/>
        <v>30</v>
      </c>
      <c r="R21" s="150"/>
      <c r="S21" s="151">
        <f t="shared" si="4"/>
        <v>885</v>
      </c>
      <c r="T21" s="152">
        <f t="shared" si="4"/>
        <v>120</v>
      </c>
    </row>
    <row r="22" spans="1:20" ht="12.75" thickTop="1" x14ac:dyDescent="0.25"/>
    <row r="23" spans="1:20" x14ac:dyDescent="0.25">
      <c r="A23" s="109" t="s">
        <v>98</v>
      </c>
      <c r="S23" s="109"/>
    </row>
    <row r="24" spans="1:20" x14ac:dyDescent="0.25">
      <c r="A24" s="154" t="s">
        <v>2650</v>
      </c>
      <c r="S24" s="109"/>
    </row>
    <row r="25" spans="1:20" x14ac:dyDescent="0.25">
      <c r="A25" s="109" t="s">
        <v>99</v>
      </c>
      <c r="S25" s="109"/>
    </row>
    <row r="26" spans="1:20" x14ac:dyDescent="0.25">
      <c r="S26" s="109"/>
      <c r="T26" s="155"/>
    </row>
    <row r="27" spans="1:20" x14ac:dyDescent="0.25">
      <c r="A27" s="156" t="s">
        <v>100</v>
      </c>
      <c r="S27" s="109"/>
      <c r="T27" s="155"/>
    </row>
    <row r="28" spans="1:20" x14ac:dyDescent="0.25">
      <c r="A28" s="157" t="s">
        <v>101</v>
      </c>
      <c r="F28" s="154" t="s">
        <v>2651</v>
      </c>
      <c r="G28" s="157"/>
      <c r="K28" s="109" t="s">
        <v>102</v>
      </c>
      <c r="M28" s="157"/>
      <c r="N28" s="157"/>
      <c r="P28" s="157" t="s">
        <v>103</v>
      </c>
      <c r="R28" s="157"/>
      <c r="S28" s="109"/>
    </row>
    <row r="29" spans="1:20" x14ac:dyDescent="0.25">
      <c r="A29" s="157" t="s">
        <v>104</v>
      </c>
      <c r="F29" s="109" t="s">
        <v>105</v>
      </c>
      <c r="G29" s="157"/>
      <c r="K29" s="109" t="s">
        <v>106</v>
      </c>
      <c r="M29" s="157"/>
      <c r="N29" s="157"/>
      <c r="P29" s="157" t="s">
        <v>107</v>
      </c>
      <c r="R29" s="157"/>
      <c r="S29" s="109"/>
    </row>
    <row r="30" spans="1:20" x14ac:dyDescent="0.25">
      <c r="A30" s="109" t="s">
        <v>108</v>
      </c>
      <c r="F30" s="109" t="s">
        <v>109</v>
      </c>
      <c r="K30" s="109" t="s">
        <v>110</v>
      </c>
      <c r="P30" s="109" t="s">
        <v>111</v>
      </c>
      <c r="S30" s="109"/>
    </row>
    <row r="31" spans="1:20" x14ac:dyDescent="0.25">
      <c r="A31" s="109" t="s">
        <v>112</v>
      </c>
      <c r="K31" s="109" t="s">
        <v>113</v>
      </c>
      <c r="S31" s="109"/>
    </row>
    <row r="32" spans="1:20" x14ac:dyDescent="0.25">
      <c r="A32" s="109" t="s">
        <v>114</v>
      </c>
      <c r="K32" s="109" t="s">
        <v>115</v>
      </c>
      <c r="S32" s="109"/>
    </row>
    <row r="33" spans="1:19" x14ac:dyDescent="0.25">
      <c r="S33" s="109"/>
    </row>
    <row r="34" spans="1:19" x14ac:dyDescent="0.25">
      <c r="A34" s="156" t="s">
        <v>116</v>
      </c>
    </row>
    <row r="35" spans="1:19" x14ac:dyDescent="0.25">
      <c r="A35" s="109" t="s">
        <v>117</v>
      </c>
      <c r="S35" s="109"/>
    </row>
    <row r="36" spans="1:19" x14ac:dyDescent="0.25">
      <c r="A36" s="109" t="s">
        <v>118</v>
      </c>
      <c r="S36" s="109"/>
    </row>
    <row r="37" spans="1:19" x14ac:dyDescent="0.25">
      <c r="A37" s="154" t="s">
        <v>2652</v>
      </c>
      <c r="S37" s="109"/>
    </row>
    <row r="38" spans="1:19" x14ac:dyDescent="0.25">
      <c r="A38" s="109" t="s">
        <v>119</v>
      </c>
      <c r="S38" s="109"/>
    </row>
  </sheetData>
  <sheetProtection algorithmName="SHA-512" hashValue="r35wybZnTHqTq1cEfxXPfNPgZEvh843l4298VDbqfoQrB6L9vHsXTfS/GjC5np/HbOW0JGYrL26+eOkfYbl5ZA==" saltValue="MDKkwBPdHwJF2yzbQWiqbQ==" spinCount="100000" sheet="1" objects="1" scenarios="1"/>
  <mergeCells count="21">
    <mergeCell ref="A1:T1"/>
    <mergeCell ref="A2:T2"/>
    <mergeCell ref="D5:D6"/>
    <mergeCell ref="E5:E6"/>
    <mergeCell ref="A4:F4"/>
    <mergeCell ref="G4:R4"/>
    <mergeCell ref="S4:T4"/>
    <mergeCell ref="A3:T3"/>
    <mergeCell ref="A21:F21"/>
    <mergeCell ref="A18:T18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8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1220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1221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1222</v>
      </c>
      <c r="B4" s="380"/>
      <c r="C4" s="380"/>
      <c r="D4" s="380"/>
      <c r="E4" s="380"/>
      <c r="F4" s="381"/>
      <c r="G4" s="376" t="s">
        <v>1223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1224</v>
      </c>
      <c r="B5" s="384" t="s">
        <v>1225</v>
      </c>
      <c r="C5" s="386" t="s">
        <v>1226</v>
      </c>
      <c r="D5" s="386" t="s">
        <v>1227</v>
      </c>
      <c r="E5" s="386" t="s">
        <v>1228</v>
      </c>
      <c r="F5" s="374" t="s">
        <v>1229</v>
      </c>
      <c r="G5" s="376" t="s">
        <v>1230</v>
      </c>
      <c r="H5" s="377"/>
      <c r="I5" s="378"/>
      <c r="J5" s="376" t="s">
        <v>1231</v>
      </c>
      <c r="K5" s="377"/>
      <c r="L5" s="378"/>
      <c r="M5" s="376" t="s">
        <v>1232</v>
      </c>
      <c r="N5" s="377"/>
      <c r="O5" s="378"/>
      <c r="P5" s="379" t="s">
        <v>1233</v>
      </c>
      <c r="Q5" s="380"/>
      <c r="R5" s="381"/>
      <c r="S5" s="370" t="s">
        <v>1234</v>
      </c>
      <c r="T5" s="372" t="s">
        <v>1235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1236</v>
      </c>
      <c r="H6" s="4" t="s">
        <v>1237</v>
      </c>
      <c r="I6" s="105" t="s">
        <v>1238</v>
      </c>
      <c r="J6" s="2" t="s">
        <v>1239</v>
      </c>
      <c r="K6" s="4" t="s">
        <v>1240</v>
      </c>
      <c r="L6" s="105" t="s">
        <v>1241</v>
      </c>
      <c r="M6" s="2" t="s">
        <v>1242</v>
      </c>
      <c r="N6" s="4" t="s">
        <v>1243</v>
      </c>
      <c r="O6" s="105" t="s">
        <v>1244</v>
      </c>
      <c r="P6" s="2" t="s">
        <v>1245</v>
      </c>
      <c r="Q6" s="4" t="s">
        <v>1246</v>
      </c>
      <c r="R6" s="5" t="s">
        <v>1247</v>
      </c>
      <c r="S6" s="371"/>
      <c r="T6" s="373"/>
    </row>
    <row r="7" spans="1:20" ht="13.5" customHeight="1" thickTop="1" thickBot="1" x14ac:dyDescent="0.3">
      <c r="A7" s="404" t="s">
        <v>1248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1249</v>
      </c>
      <c r="B8" s="108" t="s">
        <v>1250</v>
      </c>
      <c r="C8" s="43" t="s">
        <v>1251</v>
      </c>
      <c r="D8" s="43" t="s">
        <v>1252</v>
      </c>
      <c r="E8" s="44" t="s">
        <v>1253</v>
      </c>
      <c r="F8" s="45">
        <v>60</v>
      </c>
      <c r="G8" s="46">
        <v>2</v>
      </c>
      <c r="H8" s="47">
        <v>9</v>
      </c>
      <c r="I8" s="48" t="s">
        <v>1254</v>
      </c>
      <c r="J8" s="46">
        <v>2</v>
      </c>
      <c r="K8" s="47">
        <v>9</v>
      </c>
      <c r="L8" s="49" t="s">
        <v>1255</v>
      </c>
      <c r="M8" s="46">
        <v>2</v>
      </c>
      <c r="N8" s="47">
        <v>9</v>
      </c>
      <c r="O8" s="48" t="s">
        <v>1256</v>
      </c>
      <c r="P8" s="46">
        <v>2</v>
      </c>
      <c r="Q8" s="47">
        <v>9</v>
      </c>
      <c r="R8" s="49" t="s">
        <v>1257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272" t="s">
        <v>2804</v>
      </c>
      <c r="B9" s="10" t="s">
        <v>2803</v>
      </c>
      <c r="C9" s="50" t="s">
        <v>151</v>
      </c>
      <c r="D9" s="256" t="s">
        <v>2714</v>
      </c>
      <c r="E9" s="51" t="s">
        <v>153</v>
      </c>
      <c r="F9" s="52">
        <v>60</v>
      </c>
      <c r="G9" s="53">
        <v>1</v>
      </c>
      <c r="H9" s="54">
        <v>3</v>
      </c>
      <c r="I9" s="55" t="s">
        <v>157</v>
      </c>
      <c r="J9" s="53">
        <v>1</v>
      </c>
      <c r="K9" s="54">
        <v>3</v>
      </c>
      <c r="L9" s="251" t="s">
        <v>2718</v>
      </c>
      <c r="M9" s="53"/>
      <c r="N9" s="54"/>
      <c r="O9" s="277"/>
      <c r="P9" s="53"/>
      <c r="Q9" s="54"/>
      <c r="R9" s="57"/>
      <c r="S9" s="164">
        <f t="shared" ref="S9" si="0">SUM(G9,J9,M9,P9)*15</f>
        <v>30</v>
      </c>
      <c r="T9" s="165">
        <f t="shared" ref="T9" si="1">SUM(H9,K9,N9,Q9)</f>
        <v>6</v>
      </c>
    </row>
    <row r="10" spans="1:20" ht="13.5" customHeight="1" x14ac:dyDescent="0.2">
      <c r="A10" s="127" t="s">
        <v>1258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157</v>
      </c>
      <c r="P10" s="53">
        <v>1</v>
      </c>
      <c r="Q10" s="54">
        <v>4</v>
      </c>
      <c r="R10" s="56" t="s">
        <v>57</v>
      </c>
      <c r="S10" s="164">
        <f t="shared" ref="S10:S16" si="2">SUM(G10,J10,M10,P10)*15</f>
        <v>60</v>
      </c>
      <c r="T10" s="165">
        <f t="shared" ref="T10:T16" si="3">SUM(H10,K10,N10,Q10)</f>
        <v>16</v>
      </c>
    </row>
    <row r="11" spans="1:20" ht="13.5" customHeight="1" x14ac:dyDescent="0.2">
      <c r="A11" s="127" t="s">
        <v>1259</v>
      </c>
      <c r="B11" s="10" t="s">
        <v>2703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6</v>
      </c>
      <c r="H11" s="54">
        <v>3</v>
      </c>
      <c r="I11" s="55" t="s">
        <v>157</v>
      </c>
      <c r="J11" s="53">
        <v>6</v>
      </c>
      <c r="K11" s="54">
        <v>3</v>
      </c>
      <c r="L11" s="57" t="s">
        <v>157</v>
      </c>
      <c r="M11" s="53">
        <v>6</v>
      </c>
      <c r="N11" s="54">
        <v>3</v>
      </c>
      <c r="O11" s="55" t="s">
        <v>157</v>
      </c>
      <c r="P11" s="53">
        <v>6</v>
      </c>
      <c r="Q11" s="54">
        <v>3</v>
      </c>
      <c r="R11" s="57" t="s">
        <v>157</v>
      </c>
      <c r="S11" s="164">
        <f t="shared" si="2"/>
        <v>360</v>
      </c>
      <c r="T11" s="165">
        <f t="shared" si="3"/>
        <v>12</v>
      </c>
    </row>
    <row r="12" spans="1:20" ht="13.5" customHeight="1" x14ac:dyDescent="0.2">
      <c r="A12" s="127" t="s">
        <v>1260</v>
      </c>
      <c r="B12" s="10" t="s">
        <v>2676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2</v>
      </c>
      <c r="I12" s="55" t="s">
        <v>157</v>
      </c>
      <c r="J12" s="53">
        <v>1</v>
      </c>
      <c r="K12" s="54">
        <v>2</v>
      </c>
      <c r="L12" s="251" t="s">
        <v>2718</v>
      </c>
      <c r="M12" s="53">
        <v>1</v>
      </c>
      <c r="N12" s="54">
        <v>2</v>
      </c>
      <c r="O12" s="55" t="s">
        <v>154</v>
      </c>
      <c r="P12" s="53"/>
      <c r="Q12" s="54"/>
      <c r="R12" s="57"/>
      <c r="S12" s="164">
        <f t="shared" si="2"/>
        <v>45</v>
      </c>
      <c r="T12" s="165">
        <f t="shared" si="3"/>
        <v>6</v>
      </c>
    </row>
    <row r="13" spans="1:20" ht="13.5" customHeight="1" x14ac:dyDescent="0.2">
      <c r="A13" s="127" t="s">
        <v>2831</v>
      </c>
      <c r="B13" s="10" t="s">
        <v>2830</v>
      </c>
      <c r="C13" s="50" t="s">
        <v>151</v>
      </c>
      <c r="D13" s="50" t="s">
        <v>168</v>
      </c>
      <c r="E13" s="51" t="s">
        <v>153</v>
      </c>
      <c r="F13" s="52">
        <v>60</v>
      </c>
      <c r="G13" s="53">
        <v>1</v>
      </c>
      <c r="H13" s="54">
        <v>1</v>
      </c>
      <c r="I13" s="55" t="s">
        <v>157</v>
      </c>
      <c r="J13" s="53">
        <v>1</v>
      </c>
      <c r="K13" s="54">
        <v>1</v>
      </c>
      <c r="L13" s="57" t="s">
        <v>157</v>
      </c>
      <c r="M13" s="53">
        <v>1</v>
      </c>
      <c r="N13" s="54">
        <v>1</v>
      </c>
      <c r="O13" s="55" t="s">
        <v>157</v>
      </c>
      <c r="P13" s="53">
        <v>1</v>
      </c>
      <c r="Q13" s="54">
        <v>1</v>
      </c>
      <c r="R13" s="57" t="s">
        <v>157</v>
      </c>
      <c r="S13" s="164">
        <f t="shared" si="2"/>
        <v>60</v>
      </c>
      <c r="T13" s="165">
        <f t="shared" si="3"/>
        <v>4</v>
      </c>
    </row>
    <row r="14" spans="1:20" ht="13.5" customHeight="1" thickBot="1" x14ac:dyDescent="0.3">
      <c r="A14" s="166" t="s">
        <v>1261</v>
      </c>
      <c r="B14" s="190" t="s">
        <v>1262</v>
      </c>
      <c r="C14" s="94" t="s">
        <v>1263</v>
      </c>
      <c r="D14" s="94" t="s">
        <v>1264</v>
      </c>
      <c r="E14" s="95" t="s">
        <v>1265</v>
      </c>
      <c r="F14" s="96">
        <v>60</v>
      </c>
      <c r="G14" s="97">
        <v>1</v>
      </c>
      <c r="H14" s="98">
        <v>2</v>
      </c>
      <c r="I14" s="168" t="s">
        <v>1266</v>
      </c>
      <c r="J14" s="97">
        <v>1</v>
      </c>
      <c r="K14" s="98">
        <v>2</v>
      </c>
      <c r="L14" s="99" t="s">
        <v>1267</v>
      </c>
      <c r="M14" s="97"/>
      <c r="N14" s="98"/>
      <c r="O14" s="168"/>
      <c r="P14" s="97"/>
      <c r="Q14" s="98"/>
      <c r="R14" s="99"/>
      <c r="S14" s="170">
        <f t="shared" si="2"/>
        <v>30</v>
      </c>
      <c r="T14" s="171">
        <f t="shared" si="3"/>
        <v>4</v>
      </c>
    </row>
    <row r="15" spans="1:20" ht="13.5" customHeight="1" x14ac:dyDescent="0.25">
      <c r="A15" s="193" t="s">
        <v>1268</v>
      </c>
      <c r="B15" s="40" t="s">
        <v>1269</v>
      </c>
      <c r="C15" s="112"/>
      <c r="D15" s="112" t="s">
        <v>1270</v>
      </c>
      <c r="E15" s="112" t="s">
        <v>1271</v>
      </c>
      <c r="F15" s="113">
        <v>45</v>
      </c>
      <c r="G15" s="114">
        <v>2</v>
      </c>
      <c r="H15" s="115">
        <v>3</v>
      </c>
      <c r="I15" s="117" t="s">
        <v>1272</v>
      </c>
      <c r="J15" s="114">
        <v>2</v>
      </c>
      <c r="K15" s="115">
        <v>3</v>
      </c>
      <c r="L15" s="117" t="s">
        <v>1273</v>
      </c>
      <c r="M15" s="114"/>
      <c r="N15" s="115"/>
      <c r="O15" s="117"/>
      <c r="P15" s="114"/>
      <c r="Q15" s="115"/>
      <c r="R15" s="117"/>
      <c r="S15" s="194">
        <f t="shared" si="2"/>
        <v>60</v>
      </c>
      <c r="T15" s="119">
        <f t="shared" si="3"/>
        <v>6</v>
      </c>
    </row>
    <row r="16" spans="1:20" ht="13.5" customHeight="1" x14ac:dyDescent="0.25">
      <c r="A16" s="127" t="s">
        <v>1274</v>
      </c>
      <c r="B16" s="41" t="s">
        <v>1275</v>
      </c>
      <c r="C16" s="72" t="s">
        <v>1276</v>
      </c>
      <c r="D16" s="72" t="s">
        <v>1277</v>
      </c>
      <c r="E16" s="72" t="s">
        <v>1278</v>
      </c>
      <c r="F16" s="74">
        <v>45</v>
      </c>
      <c r="G16" s="75">
        <v>2</v>
      </c>
      <c r="H16" s="76">
        <v>2</v>
      </c>
      <c r="I16" s="56" t="s">
        <v>1279</v>
      </c>
      <c r="J16" s="75">
        <v>2</v>
      </c>
      <c r="K16" s="76">
        <v>2</v>
      </c>
      <c r="L16" s="56" t="s">
        <v>1280</v>
      </c>
      <c r="M16" s="75"/>
      <c r="N16" s="76"/>
      <c r="O16" s="56"/>
      <c r="P16" s="75"/>
      <c r="Q16" s="76"/>
      <c r="R16" s="56"/>
      <c r="S16" s="128">
        <f t="shared" si="2"/>
        <v>60</v>
      </c>
      <c r="T16" s="129">
        <f t="shared" si="3"/>
        <v>4</v>
      </c>
    </row>
    <row r="17" spans="1:20" ht="13.5" customHeight="1" thickBot="1" x14ac:dyDescent="0.3">
      <c r="A17" s="208" t="s">
        <v>1281</v>
      </c>
      <c r="B17" s="107" t="s">
        <v>1282</v>
      </c>
      <c r="C17" s="209" t="s">
        <v>1283</v>
      </c>
      <c r="D17" s="209" t="s">
        <v>1284</v>
      </c>
      <c r="E17" s="209" t="s">
        <v>1285</v>
      </c>
      <c r="F17" s="210">
        <v>45</v>
      </c>
      <c r="G17" s="211"/>
      <c r="H17" s="212"/>
      <c r="I17" s="213"/>
      <c r="J17" s="211"/>
      <c r="K17" s="212"/>
      <c r="L17" s="213"/>
      <c r="M17" s="211">
        <v>2</v>
      </c>
      <c r="N17" s="212">
        <v>2</v>
      </c>
      <c r="O17" s="213" t="s">
        <v>1286</v>
      </c>
      <c r="P17" s="211">
        <v>2</v>
      </c>
      <c r="Q17" s="212">
        <v>2</v>
      </c>
      <c r="R17" s="213" t="s">
        <v>1287</v>
      </c>
      <c r="S17" s="214">
        <f>SUM(G17,J17,M17,P17)*15</f>
        <v>60</v>
      </c>
      <c r="T17" s="215">
        <f>SUM(H17,K17,N17,Q17)</f>
        <v>4</v>
      </c>
    </row>
    <row r="18" spans="1:20" ht="13.5" customHeight="1" thickTop="1" thickBot="1" x14ac:dyDescent="0.3">
      <c r="A18" s="367" t="s">
        <v>1288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9"/>
    </row>
    <row r="19" spans="1:20" ht="13.5" customHeight="1" thickBot="1" x14ac:dyDescent="0.3">
      <c r="A19" s="131" t="s">
        <v>1289</v>
      </c>
      <c r="B19" s="132"/>
      <c r="C19" s="133"/>
      <c r="D19" s="133"/>
      <c r="E19" s="133"/>
      <c r="F19" s="134"/>
      <c r="G19" s="158"/>
      <c r="H19" s="159">
        <v>2</v>
      </c>
      <c r="I19" s="187"/>
      <c r="J19" s="158"/>
      <c r="K19" s="159">
        <v>2</v>
      </c>
      <c r="L19" s="117"/>
      <c r="M19" s="158"/>
      <c r="N19" s="159"/>
      <c r="O19" s="187"/>
      <c r="P19" s="158"/>
      <c r="Q19" s="159">
        <v>3</v>
      </c>
      <c r="R19" s="135"/>
      <c r="S19" s="136"/>
      <c r="T19" s="137">
        <f t="shared" ref="T19" si="4">SUM(H19,K19,N19,Q19)</f>
        <v>7</v>
      </c>
    </row>
    <row r="20" spans="1:20" ht="13.5" customHeight="1" thickTop="1" thickBot="1" x14ac:dyDescent="0.3">
      <c r="A20" s="138" t="s">
        <v>1290</v>
      </c>
      <c r="B20" s="139" t="s">
        <v>1291</v>
      </c>
      <c r="C20" s="140"/>
      <c r="D20" s="140"/>
      <c r="E20" s="140" t="s">
        <v>1292</v>
      </c>
      <c r="F20" s="141"/>
      <c r="G20" s="142"/>
      <c r="H20" s="143"/>
      <c r="I20" s="144"/>
      <c r="J20" s="142"/>
      <c r="K20" s="143"/>
      <c r="L20" s="144"/>
      <c r="M20" s="142">
        <v>0</v>
      </c>
      <c r="N20" s="143">
        <v>7</v>
      </c>
      <c r="O20" s="144" t="s">
        <v>2667</v>
      </c>
      <c r="P20" s="142">
        <v>0</v>
      </c>
      <c r="Q20" s="143">
        <v>8</v>
      </c>
      <c r="R20" s="145" t="s">
        <v>2667</v>
      </c>
      <c r="S20" s="146">
        <f t="shared" ref="S20" si="5">SUM(G20,J20,M20,P20)*15</f>
        <v>0</v>
      </c>
      <c r="T20" s="147">
        <f>SUM(H20,K20,N20,Q20)</f>
        <v>15</v>
      </c>
    </row>
    <row r="21" spans="1:20" ht="13.5" customHeight="1" thickTop="1" thickBot="1" x14ac:dyDescent="0.3">
      <c r="A21" s="399" t="s">
        <v>1293</v>
      </c>
      <c r="B21" s="400"/>
      <c r="C21" s="400"/>
      <c r="D21" s="400"/>
      <c r="E21" s="400"/>
      <c r="F21" s="401"/>
      <c r="G21" s="148">
        <f>SUM(G7:G20)</f>
        <v>17</v>
      </c>
      <c r="H21" s="149">
        <f t="shared" ref="H21:T21" si="6">SUM(H7:H20)</f>
        <v>31</v>
      </c>
      <c r="I21" s="150"/>
      <c r="J21" s="148">
        <f t="shared" si="6"/>
        <v>17</v>
      </c>
      <c r="K21" s="149">
        <f t="shared" si="6"/>
        <v>31</v>
      </c>
      <c r="L21" s="150"/>
      <c r="M21" s="148">
        <f t="shared" si="6"/>
        <v>13</v>
      </c>
      <c r="N21" s="149">
        <f t="shared" si="6"/>
        <v>28</v>
      </c>
      <c r="O21" s="150"/>
      <c r="P21" s="148">
        <f t="shared" si="6"/>
        <v>12</v>
      </c>
      <c r="Q21" s="149">
        <f t="shared" si="6"/>
        <v>30</v>
      </c>
      <c r="R21" s="150"/>
      <c r="S21" s="151">
        <f t="shared" si="6"/>
        <v>885</v>
      </c>
      <c r="T21" s="152">
        <f t="shared" si="6"/>
        <v>120</v>
      </c>
    </row>
    <row r="22" spans="1:20" ht="12.75" thickTop="1" x14ac:dyDescent="0.25"/>
    <row r="23" spans="1:20" x14ac:dyDescent="0.25">
      <c r="A23" s="109" t="s">
        <v>98</v>
      </c>
      <c r="S23" s="109"/>
    </row>
    <row r="24" spans="1:20" x14ac:dyDescent="0.25">
      <c r="A24" s="154" t="s">
        <v>2650</v>
      </c>
      <c r="S24" s="109"/>
    </row>
    <row r="25" spans="1:20" x14ac:dyDescent="0.25">
      <c r="A25" s="109" t="s">
        <v>99</v>
      </c>
      <c r="S25" s="109"/>
    </row>
    <row r="26" spans="1:20" x14ac:dyDescent="0.25">
      <c r="S26" s="109"/>
      <c r="T26" s="155"/>
    </row>
    <row r="27" spans="1:20" x14ac:dyDescent="0.25">
      <c r="A27" s="156" t="s">
        <v>100</v>
      </c>
      <c r="S27" s="109"/>
      <c r="T27" s="155"/>
    </row>
    <row r="28" spans="1:20" x14ac:dyDescent="0.25">
      <c r="A28" s="157" t="s">
        <v>101</v>
      </c>
      <c r="F28" s="154" t="s">
        <v>2651</v>
      </c>
      <c r="G28" s="157"/>
      <c r="K28" s="109" t="s">
        <v>102</v>
      </c>
      <c r="M28" s="157"/>
      <c r="N28" s="157"/>
      <c r="P28" s="157" t="s">
        <v>103</v>
      </c>
      <c r="R28" s="157"/>
      <c r="S28" s="109"/>
    </row>
    <row r="29" spans="1:20" x14ac:dyDescent="0.25">
      <c r="A29" s="157" t="s">
        <v>104</v>
      </c>
      <c r="F29" s="109" t="s">
        <v>105</v>
      </c>
      <c r="G29" s="157"/>
      <c r="K29" s="109" t="s">
        <v>106</v>
      </c>
      <c r="M29" s="157"/>
      <c r="N29" s="157"/>
      <c r="P29" s="157" t="s">
        <v>107</v>
      </c>
      <c r="R29" s="157"/>
      <c r="S29" s="109"/>
    </row>
    <row r="30" spans="1:20" x14ac:dyDescent="0.25">
      <c r="A30" s="109" t="s">
        <v>108</v>
      </c>
      <c r="F30" s="109" t="s">
        <v>109</v>
      </c>
      <c r="K30" s="109" t="s">
        <v>110</v>
      </c>
      <c r="P30" s="109" t="s">
        <v>111</v>
      </c>
      <c r="S30" s="109"/>
    </row>
    <row r="31" spans="1:20" x14ac:dyDescent="0.25">
      <c r="A31" s="109" t="s">
        <v>112</v>
      </c>
      <c r="K31" s="109" t="s">
        <v>113</v>
      </c>
      <c r="S31" s="109"/>
    </row>
    <row r="32" spans="1:20" x14ac:dyDescent="0.25">
      <c r="A32" s="109" t="s">
        <v>114</v>
      </c>
      <c r="K32" s="109" t="s">
        <v>115</v>
      </c>
      <c r="S32" s="109"/>
    </row>
    <row r="33" spans="1:19" x14ac:dyDescent="0.25">
      <c r="S33" s="109"/>
    </row>
    <row r="34" spans="1:19" x14ac:dyDescent="0.25">
      <c r="A34" s="156" t="s">
        <v>116</v>
      </c>
    </row>
    <row r="35" spans="1:19" x14ac:dyDescent="0.25">
      <c r="A35" s="109" t="s">
        <v>117</v>
      </c>
      <c r="S35" s="109"/>
    </row>
    <row r="36" spans="1:19" x14ac:dyDescent="0.25">
      <c r="A36" s="109" t="s">
        <v>118</v>
      </c>
      <c r="S36" s="109"/>
    </row>
    <row r="37" spans="1:19" x14ac:dyDescent="0.25">
      <c r="A37" s="154" t="s">
        <v>2652</v>
      </c>
      <c r="S37" s="109"/>
    </row>
    <row r="38" spans="1:19" x14ac:dyDescent="0.25">
      <c r="A38" s="109" t="s">
        <v>119</v>
      </c>
      <c r="S38" s="109"/>
    </row>
  </sheetData>
  <sheetProtection algorithmName="SHA-512" hashValue="DYKKrhGq6Ele9TkusbRyeBkHFWdCL7fObMAqiqm6h5CoHYdIth0MYwbyhEq9KDW43YqtFAs/JbcofJDkJeoNvg==" saltValue="AW0jmvdyEwiAW4+OeVGzig==" spinCount="100000" sheet="1" objects="1" scenarios="1"/>
  <mergeCells count="21">
    <mergeCell ref="A1:T1"/>
    <mergeCell ref="A2:T2"/>
    <mergeCell ref="A4:F4"/>
    <mergeCell ref="G4:R4"/>
    <mergeCell ref="S4:T4"/>
    <mergeCell ref="A3:T3"/>
    <mergeCell ref="S5:S6"/>
    <mergeCell ref="T5:T6"/>
    <mergeCell ref="A7:T7"/>
    <mergeCell ref="A18:T18"/>
    <mergeCell ref="A21:F21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42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1294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1295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1296</v>
      </c>
      <c r="B4" s="380"/>
      <c r="C4" s="380"/>
      <c r="D4" s="380"/>
      <c r="E4" s="380"/>
      <c r="F4" s="381"/>
      <c r="G4" s="376" t="s">
        <v>1297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1298</v>
      </c>
      <c r="B5" s="384" t="s">
        <v>1299</v>
      </c>
      <c r="C5" s="386" t="s">
        <v>1300</v>
      </c>
      <c r="D5" s="386" t="s">
        <v>1301</v>
      </c>
      <c r="E5" s="386" t="s">
        <v>1302</v>
      </c>
      <c r="F5" s="374" t="s">
        <v>1303</v>
      </c>
      <c r="G5" s="376" t="s">
        <v>1304</v>
      </c>
      <c r="H5" s="377"/>
      <c r="I5" s="378"/>
      <c r="J5" s="376" t="s">
        <v>1305</v>
      </c>
      <c r="K5" s="377"/>
      <c r="L5" s="378"/>
      <c r="M5" s="376" t="s">
        <v>1306</v>
      </c>
      <c r="N5" s="377"/>
      <c r="O5" s="378"/>
      <c r="P5" s="379" t="s">
        <v>1307</v>
      </c>
      <c r="Q5" s="380"/>
      <c r="R5" s="381"/>
      <c r="S5" s="370" t="s">
        <v>1308</v>
      </c>
      <c r="T5" s="372" t="s">
        <v>1309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1310</v>
      </c>
      <c r="H6" s="4" t="s">
        <v>1311</v>
      </c>
      <c r="I6" s="105" t="s">
        <v>1312</v>
      </c>
      <c r="J6" s="2" t="s">
        <v>1313</v>
      </c>
      <c r="K6" s="4" t="s">
        <v>1314</v>
      </c>
      <c r="L6" s="105" t="s">
        <v>1315</v>
      </c>
      <c r="M6" s="2" t="s">
        <v>1316</v>
      </c>
      <c r="N6" s="4" t="s">
        <v>1317</v>
      </c>
      <c r="O6" s="105" t="s">
        <v>1318</v>
      </c>
      <c r="P6" s="2" t="s">
        <v>1319</v>
      </c>
      <c r="Q6" s="4" t="s">
        <v>1320</v>
      </c>
      <c r="R6" s="5" t="s">
        <v>1321</v>
      </c>
      <c r="S6" s="371"/>
      <c r="T6" s="373"/>
    </row>
    <row r="7" spans="1:20" ht="13.5" customHeight="1" thickTop="1" thickBot="1" x14ac:dyDescent="0.3">
      <c r="A7" s="404" t="s">
        <v>1322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1323</v>
      </c>
      <c r="B8" s="108" t="s">
        <v>1324</v>
      </c>
      <c r="C8" s="43" t="s">
        <v>1325</v>
      </c>
      <c r="D8" s="43" t="s">
        <v>1326</v>
      </c>
      <c r="E8" s="44" t="s">
        <v>1327</v>
      </c>
      <c r="F8" s="45">
        <v>60</v>
      </c>
      <c r="G8" s="46">
        <v>2</v>
      </c>
      <c r="H8" s="47">
        <v>9</v>
      </c>
      <c r="I8" s="48" t="s">
        <v>1328</v>
      </c>
      <c r="J8" s="46">
        <v>2</v>
      </c>
      <c r="K8" s="47">
        <v>9</v>
      </c>
      <c r="L8" s="49" t="s">
        <v>1329</v>
      </c>
      <c r="M8" s="46">
        <v>2</v>
      </c>
      <c r="N8" s="47">
        <v>9</v>
      </c>
      <c r="O8" s="48" t="s">
        <v>1330</v>
      </c>
      <c r="P8" s="46">
        <v>2</v>
      </c>
      <c r="Q8" s="47">
        <v>9</v>
      </c>
      <c r="R8" s="49" t="s">
        <v>1331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356" t="s">
        <v>2807</v>
      </c>
      <c r="B9" s="10" t="s">
        <v>2805</v>
      </c>
      <c r="C9" s="50" t="s">
        <v>151</v>
      </c>
      <c r="D9" s="256" t="s">
        <v>2714</v>
      </c>
      <c r="E9" s="51" t="s">
        <v>153</v>
      </c>
      <c r="F9" s="52">
        <v>60</v>
      </c>
      <c r="G9" s="11">
        <v>1</v>
      </c>
      <c r="H9" s="12">
        <v>1</v>
      </c>
      <c r="I9" s="20" t="s">
        <v>57</v>
      </c>
      <c r="J9" s="11">
        <v>1</v>
      </c>
      <c r="K9" s="12">
        <v>2</v>
      </c>
      <c r="L9" s="357" t="s">
        <v>2718</v>
      </c>
      <c r="M9" s="11"/>
      <c r="N9" s="12"/>
      <c r="O9" s="358"/>
      <c r="P9" s="11"/>
      <c r="Q9" s="12"/>
      <c r="R9" s="13"/>
      <c r="S9" s="164">
        <f t="shared" ref="S9" si="0">SUM(G9,J9,M9,P9)*15</f>
        <v>30</v>
      </c>
      <c r="T9" s="165">
        <f t="shared" ref="T9" si="1">SUM(H9,K9,N9,Q9)</f>
        <v>3</v>
      </c>
    </row>
    <row r="10" spans="1:20" ht="13.5" customHeight="1" x14ac:dyDescent="0.2">
      <c r="A10" s="356" t="s">
        <v>2808</v>
      </c>
      <c r="B10" s="10" t="s">
        <v>2806</v>
      </c>
      <c r="C10" s="50" t="s">
        <v>151</v>
      </c>
      <c r="D10" s="256" t="s">
        <v>2714</v>
      </c>
      <c r="E10" s="51" t="s">
        <v>153</v>
      </c>
      <c r="F10" s="52">
        <v>60</v>
      </c>
      <c r="G10" s="11"/>
      <c r="H10" s="12"/>
      <c r="I10" s="20"/>
      <c r="J10" s="11"/>
      <c r="K10" s="12"/>
      <c r="L10" s="357"/>
      <c r="M10" s="11">
        <v>1</v>
      </c>
      <c r="N10" s="12">
        <v>1</v>
      </c>
      <c r="O10" s="20" t="s">
        <v>57</v>
      </c>
      <c r="P10" s="11">
        <v>1</v>
      </c>
      <c r="Q10" s="12">
        <v>2</v>
      </c>
      <c r="R10" s="357" t="s">
        <v>2718</v>
      </c>
      <c r="S10" s="164">
        <f t="shared" ref="S10" si="2">SUM(G10,J10,M10,P10)*15</f>
        <v>30</v>
      </c>
      <c r="T10" s="165">
        <f t="shared" ref="T10" si="3">SUM(H10,K10,N10,Q10)</f>
        <v>3</v>
      </c>
    </row>
    <row r="11" spans="1:20" ht="13.5" customHeight="1" x14ac:dyDescent="0.2">
      <c r="A11" s="127" t="s">
        <v>1332</v>
      </c>
      <c r="B11" s="15" t="s">
        <v>2829</v>
      </c>
      <c r="C11" s="78" t="s">
        <v>52</v>
      </c>
      <c r="D11" s="78" t="s">
        <v>61</v>
      </c>
      <c r="E11" s="78" t="s">
        <v>54</v>
      </c>
      <c r="F11" s="80">
        <v>60</v>
      </c>
      <c r="G11" s="81">
        <v>1</v>
      </c>
      <c r="H11" s="82">
        <v>4</v>
      </c>
      <c r="I11" s="83" t="s">
        <v>57</v>
      </c>
      <c r="J11" s="81">
        <v>1</v>
      </c>
      <c r="K11" s="82">
        <v>4</v>
      </c>
      <c r="L11" s="359" t="s">
        <v>2667</v>
      </c>
      <c r="M11" s="53">
        <v>1</v>
      </c>
      <c r="N11" s="54">
        <v>4</v>
      </c>
      <c r="O11" s="55" t="s">
        <v>157</v>
      </c>
      <c r="P11" s="53">
        <v>1</v>
      </c>
      <c r="Q11" s="54">
        <v>4</v>
      </c>
      <c r="R11" s="56" t="s">
        <v>57</v>
      </c>
      <c r="S11" s="164">
        <f t="shared" ref="S11:S17" si="4">SUM(G11,J11,M11,P11)*15</f>
        <v>60</v>
      </c>
      <c r="T11" s="165">
        <f t="shared" ref="T11:T17" si="5">SUM(H11,K11,N11,Q11)</f>
        <v>16</v>
      </c>
    </row>
    <row r="12" spans="1:20" ht="13.5" customHeight="1" x14ac:dyDescent="0.2">
      <c r="A12" s="127" t="s">
        <v>1333</v>
      </c>
      <c r="B12" s="10" t="s">
        <v>2703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6</v>
      </c>
      <c r="H12" s="54">
        <v>3</v>
      </c>
      <c r="I12" s="55" t="s">
        <v>157</v>
      </c>
      <c r="J12" s="53">
        <v>6</v>
      </c>
      <c r="K12" s="54">
        <v>3</v>
      </c>
      <c r="L12" s="57" t="s">
        <v>157</v>
      </c>
      <c r="M12" s="53">
        <v>6</v>
      </c>
      <c r="N12" s="54">
        <v>3</v>
      </c>
      <c r="O12" s="55" t="s">
        <v>157</v>
      </c>
      <c r="P12" s="53">
        <v>6</v>
      </c>
      <c r="Q12" s="54">
        <v>3</v>
      </c>
      <c r="R12" s="57" t="s">
        <v>157</v>
      </c>
      <c r="S12" s="164">
        <f t="shared" si="4"/>
        <v>360</v>
      </c>
      <c r="T12" s="165">
        <f t="shared" si="5"/>
        <v>12</v>
      </c>
    </row>
    <row r="13" spans="1:20" ht="13.5" customHeight="1" x14ac:dyDescent="0.2">
      <c r="A13" s="127" t="s">
        <v>1334</v>
      </c>
      <c r="B13" s="10" t="s">
        <v>2676</v>
      </c>
      <c r="C13" s="50" t="s">
        <v>151</v>
      </c>
      <c r="D13" s="50" t="s">
        <v>168</v>
      </c>
      <c r="E13" s="51" t="s">
        <v>153</v>
      </c>
      <c r="F13" s="52">
        <v>60</v>
      </c>
      <c r="G13" s="53">
        <v>1</v>
      </c>
      <c r="H13" s="54">
        <v>2</v>
      </c>
      <c r="I13" s="55" t="s">
        <v>157</v>
      </c>
      <c r="J13" s="53">
        <v>1</v>
      </c>
      <c r="K13" s="54">
        <v>2</v>
      </c>
      <c r="L13" s="251" t="s">
        <v>2718</v>
      </c>
      <c r="M13" s="53">
        <v>1</v>
      </c>
      <c r="N13" s="54">
        <v>2</v>
      </c>
      <c r="O13" s="55" t="s">
        <v>154</v>
      </c>
      <c r="P13" s="53"/>
      <c r="Q13" s="54"/>
      <c r="R13" s="57"/>
      <c r="S13" s="164">
        <f t="shared" si="4"/>
        <v>45</v>
      </c>
      <c r="T13" s="165">
        <f t="shared" si="5"/>
        <v>6</v>
      </c>
    </row>
    <row r="14" spans="1:20" ht="13.5" customHeight="1" x14ac:dyDescent="0.2">
      <c r="A14" s="127" t="s">
        <v>2831</v>
      </c>
      <c r="B14" s="10" t="s">
        <v>2830</v>
      </c>
      <c r="C14" s="50" t="s">
        <v>151</v>
      </c>
      <c r="D14" s="50" t="s">
        <v>168</v>
      </c>
      <c r="E14" s="51" t="s">
        <v>153</v>
      </c>
      <c r="F14" s="52">
        <v>60</v>
      </c>
      <c r="G14" s="53">
        <v>1</v>
      </c>
      <c r="H14" s="54">
        <v>1</v>
      </c>
      <c r="I14" s="55" t="s">
        <v>157</v>
      </c>
      <c r="J14" s="53">
        <v>1</v>
      </c>
      <c r="K14" s="54">
        <v>1</v>
      </c>
      <c r="L14" s="57" t="s">
        <v>157</v>
      </c>
      <c r="M14" s="53">
        <v>1</v>
      </c>
      <c r="N14" s="54">
        <v>1</v>
      </c>
      <c r="O14" s="55" t="s">
        <v>157</v>
      </c>
      <c r="P14" s="53">
        <v>1</v>
      </c>
      <c r="Q14" s="54">
        <v>1</v>
      </c>
      <c r="R14" s="57" t="s">
        <v>157</v>
      </c>
      <c r="S14" s="164">
        <f t="shared" si="4"/>
        <v>60</v>
      </c>
      <c r="T14" s="165">
        <f t="shared" si="5"/>
        <v>4</v>
      </c>
    </row>
    <row r="15" spans="1:20" ht="13.5" customHeight="1" thickBot="1" x14ac:dyDescent="0.3">
      <c r="A15" s="166" t="s">
        <v>1335</v>
      </c>
      <c r="B15" s="190" t="s">
        <v>1336</v>
      </c>
      <c r="C15" s="94" t="s">
        <v>1337</v>
      </c>
      <c r="D15" s="94" t="s">
        <v>1338</v>
      </c>
      <c r="E15" s="95" t="s">
        <v>1339</v>
      </c>
      <c r="F15" s="96">
        <v>60</v>
      </c>
      <c r="G15" s="97">
        <v>1</v>
      </c>
      <c r="H15" s="98">
        <v>2</v>
      </c>
      <c r="I15" s="168" t="s">
        <v>1340</v>
      </c>
      <c r="J15" s="97">
        <v>1</v>
      </c>
      <c r="K15" s="98">
        <v>2</v>
      </c>
      <c r="L15" s="99" t="s">
        <v>1341</v>
      </c>
      <c r="M15" s="97"/>
      <c r="N15" s="98"/>
      <c r="O15" s="168"/>
      <c r="P15" s="97"/>
      <c r="Q15" s="98"/>
      <c r="R15" s="99"/>
      <c r="S15" s="170">
        <f t="shared" si="4"/>
        <v>30</v>
      </c>
      <c r="T15" s="171">
        <f t="shared" si="5"/>
        <v>4</v>
      </c>
    </row>
    <row r="16" spans="1:20" ht="13.5" customHeight="1" x14ac:dyDescent="0.25">
      <c r="A16" s="193" t="s">
        <v>1342</v>
      </c>
      <c r="B16" s="40" t="s">
        <v>1343</v>
      </c>
      <c r="C16" s="112"/>
      <c r="D16" s="112" t="s">
        <v>1344</v>
      </c>
      <c r="E16" s="112" t="s">
        <v>1345</v>
      </c>
      <c r="F16" s="113">
        <v>45</v>
      </c>
      <c r="G16" s="114">
        <v>2</v>
      </c>
      <c r="H16" s="115">
        <v>3</v>
      </c>
      <c r="I16" s="117" t="s">
        <v>1346</v>
      </c>
      <c r="J16" s="114">
        <v>2</v>
      </c>
      <c r="K16" s="115">
        <v>3</v>
      </c>
      <c r="L16" s="117" t="s">
        <v>1347</v>
      </c>
      <c r="M16" s="114"/>
      <c r="N16" s="115"/>
      <c r="O16" s="117"/>
      <c r="P16" s="114"/>
      <c r="Q16" s="115"/>
      <c r="R16" s="117"/>
      <c r="S16" s="194">
        <f t="shared" si="4"/>
        <v>60</v>
      </c>
      <c r="T16" s="119">
        <f t="shared" si="5"/>
        <v>6</v>
      </c>
    </row>
    <row r="17" spans="1:20" ht="13.5" customHeight="1" x14ac:dyDescent="0.25">
      <c r="A17" s="127" t="s">
        <v>1348</v>
      </c>
      <c r="B17" s="41" t="s">
        <v>1349</v>
      </c>
      <c r="C17" s="72" t="s">
        <v>1350</v>
      </c>
      <c r="D17" s="72" t="s">
        <v>1351</v>
      </c>
      <c r="E17" s="72" t="s">
        <v>1352</v>
      </c>
      <c r="F17" s="74">
        <v>45</v>
      </c>
      <c r="G17" s="75">
        <v>2</v>
      </c>
      <c r="H17" s="76">
        <v>2</v>
      </c>
      <c r="I17" s="56" t="s">
        <v>1353</v>
      </c>
      <c r="J17" s="75">
        <v>2</v>
      </c>
      <c r="K17" s="76">
        <v>2</v>
      </c>
      <c r="L17" s="56" t="s">
        <v>1354</v>
      </c>
      <c r="M17" s="75"/>
      <c r="N17" s="76"/>
      <c r="O17" s="56"/>
      <c r="P17" s="75"/>
      <c r="Q17" s="76"/>
      <c r="R17" s="56"/>
      <c r="S17" s="128">
        <f t="shared" si="4"/>
        <v>60</v>
      </c>
      <c r="T17" s="129">
        <f t="shared" si="5"/>
        <v>4</v>
      </c>
    </row>
    <row r="18" spans="1:20" ht="13.5" customHeight="1" thickBot="1" x14ac:dyDescent="0.3">
      <c r="A18" s="208" t="s">
        <v>1355</v>
      </c>
      <c r="B18" s="107" t="s">
        <v>1356</v>
      </c>
      <c r="C18" s="209" t="s">
        <v>1357</v>
      </c>
      <c r="D18" s="209" t="s">
        <v>1358</v>
      </c>
      <c r="E18" s="209" t="s">
        <v>1359</v>
      </c>
      <c r="F18" s="210">
        <v>45</v>
      </c>
      <c r="G18" s="211"/>
      <c r="H18" s="212"/>
      <c r="I18" s="213"/>
      <c r="J18" s="211"/>
      <c r="K18" s="212"/>
      <c r="L18" s="213"/>
      <c r="M18" s="211">
        <v>2</v>
      </c>
      <c r="N18" s="212">
        <v>2</v>
      </c>
      <c r="O18" s="213" t="s">
        <v>1360</v>
      </c>
      <c r="P18" s="211">
        <v>2</v>
      </c>
      <c r="Q18" s="212">
        <v>2</v>
      </c>
      <c r="R18" s="213" t="s">
        <v>1361</v>
      </c>
      <c r="S18" s="214">
        <f>SUM(G18,J18,M18,P18)*15</f>
        <v>60</v>
      </c>
      <c r="T18" s="215">
        <f>SUM(H18,K18,N18,Q18)</f>
        <v>4</v>
      </c>
    </row>
    <row r="19" spans="1:20" ht="13.5" customHeight="1" thickTop="1" thickBot="1" x14ac:dyDescent="0.3">
      <c r="A19" s="367" t="s">
        <v>1362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9"/>
    </row>
    <row r="20" spans="1:20" ht="13.5" customHeight="1" thickBot="1" x14ac:dyDescent="0.3">
      <c r="A20" s="131" t="s">
        <v>1363</v>
      </c>
      <c r="B20" s="132"/>
      <c r="C20" s="133"/>
      <c r="D20" s="133"/>
      <c r="E20" s="133"/>
      <c r="F20" s="134"/>
      <c r="G20" s="158"/>
      <c r="H20" s="159">
        <v>2</v>
      </c>
      <c r="I20" s="187"/>
      <c r="J20" s="158"/>
      <c r="K20" s="159">
        <v>2</v>
      </c>
      <c r="L20" s="117"/>
      <c r="M20" s="158"/>
      <c r="N20" s="159"/>
      <c r="O20" s="187"/>
      <c r="P20" s="158"/>
      <c r="Q20" s="159">
        <v>3</v>
      </c>
      <c r="R20" s="135"/>
      <c r="S20" s="136"/>
      <c r="T20" s="137">
        <f t="shared" ref="T20" si="6">SUM(H20,K20,N20,Q20)</f>
        <v>7</v>
      </c>
    </row>
    <row r="21" spans="1:20" ht="13.5" customHeight="1" thickTop="1" thickBot="1" x14ac:dyDescent="0.3">
      <c r="A21" s="138" t="s">
        <v>1364</v>
      </c>
      <c r="B21" s="139" t="s">
        <v>1365</v>
      </c>
      <c r="C21" s="140"/>
      <c r="D21" s="140"/>
      <c r="E21" s="140" t="s">
        <v>1366</v>
      </c>
      <c r="F21" s="141"/>
      <c r="G21" s="142"/>
      <c r="H21" s="143"/>
      <c r="I21" s="144"/>
      <c r="J21" s="142"/>
      <c r="K21" s="143"/>
      <c r="L21" s="144"/>
      <c r="M21" s="142">
        <v>0</v>
      </c>
      <c r="N21" s="143">
        <v>7</v>
      </c>
      <c r="O21" s="144" t="s">
        <v>2667</v>
      </c>
      <c r="P21" s="142">
        <v>0</v>
      </c>
      <c r="Q21" s="143">
        <v>8</v>
      </c>
      <c r="R21" s="145" t="s">
        <v>2667</v>
      </c>
      <c r="S21" s="146">
        <f t="shared" ref="S21" si="7">SUM(G21,J21,M21,P21)*15</f>
        <v>0</v>
      </c>
      <c r="T21" s="147">
        <f>SUM(H21,K21,N21,Q21)</f>
        <v>15</v>
      </c>
    </row>
    <row r="22" spans="1:20" ht="13.5" customHeight="1" thickTop="1" thickBot="1" x14ac:dyDescent="0.3">
      <c r="A22" s="399" t="s">
        <v>1367</v>
      </c>
      <c r="B22" s="400"/>
      <c r="C22" s="400"/>
      <c r="D22" s="400"/>
      <c r="E22" s="400"/>
      <c r="F22" s="401"/>
      <c r="G22" s="148">
        <f>SUM(G7:G21)</f>
        <v>17</v>
      </c>
      <c r="H22" s="149">
        <f t="shared" ref="H22:T22" si="8">SUM(H7:H21)</f>
        <v>29</v>
      </c>
      <c r="I22" s="150"/>
      <c r="J22" s="148">
        <f t="shared" si="8"/>
        <v>17</v>
      </c>
      <c r="K22" s="149">
        <f t="shared" si="8"/>
        <v>30</v>
      </c>
      <c r="L22" s="150"/>
      <c r="M22" s="148">
        <f t="shared" si="8"/>
        <v>14</v>
      </c>
      <c r="N22" s="149">
        <f t="shared" si="8"/>
        <v>29</v>
      </c>
      <c r="O22" s="150"/>
      <c r="P22" s="148">
        <f t="shared" si="8"/>
        <v>13</v>
      </c>
      <c r="Q22" s="149">
        <f t="shared" si="8"/>
        <v>32</v>
      </c>
      <c r="R22" s="150"/>
      <c r="S22" s="151">
        <f t="shared" si="8"/>
        <v>915</v>
      </c>
      <c r="T22" s="152">
        <f t="shared" si="8"/>
        <v>120</v>
      </c>
    </row>
    <row r="23" spans="1:20" ht="12.75" thickTop="1" x14ac:dyDescent="0.25"/>
    <row r="24" spans="1:20" x14ac:dyDescent="0.25">
      <c r="A24" s="109" t="s">
        <v>98</v>
      </c>
      <c r="S24" s="109"/>
    </row>
    <row r="25" spans="1:20" x14ac:dyDescent="0.25">
      <c r="A25" s="154" t="s">
        <v>2650</v>
      </c>
      <c r="S25" s="109"/>
    </row>
    <row r="26" spans="1:20" x14ac:dyDescent="0.25">
      <c r="A26" s="109" t="s">
        <v>99</v>
      </c>
      <c r="S26" s="109"/>
    </row>
    <row r="27" spans="1:20" x14ac:dyDescent="0.25">
      <c r="S27" s="109"/>
      <c r="T27" s="155"/>
    </row>
    <row r="28" spans="1:20" x14ac:dyDescent="0.25">
      <c r="A28" s="156" t="s">
        <v>100</v>
      </c>
      <c r="S28" s="109"/>
      <c r="T28" s="155"/>
    </row>
    <row r="29" spans="1:20" x14ac:dyDescent="0.25">
      <c r="A29" s="157" t="s">
        <v>101</v>
      </c>
      <c r="F29" s="154" t="s">
        <v>2651</v>
      </c>
      <c r="G29" s="157"/>
      <c r="K29" s="109" t="s">
        <v>102</v>
      </c>
      <c r="M29" s="157"/>
      <c r="N29" s="157"/>
      <c r="P29" s="157" t="s">
        <v>103</v>
      </c>
      <c r="R29" s="157"/>
      <c r="S29" s="109"/>
    </row>
    <row r="30" spans="1:20" x14ac:dyDescent="0.25">
      <c r="A30" s="157" t="s">
        <v>104</v>
      </c>
      <c r="F30" s="109" t="s">
        <v>105</v>
      </c>
      <c r="G30" s="157"/>
      <c r="K30" s="109" t="s">
        <v>106</v>
      </c>
      <c r="M30" s="157"/>
      <c r="N30" s="157"/>
      <c r="P30" s="157" t="s">
        <v>107</v>
      </c>
      <c r="R30" s="157"/>
      <c r="S30" s="109"/>
    </row>
    <row r="31" spans="1:20" x14ac:dyDescent="0.25">
      <c r="A31" s="109" t="s">
        <v>108</v>
      </c>
      <c r="F31" s="109" t="s">
        <v>109</v>
      </c>
      <c r="K31" s="109" t="s">
        <v>110</v>
      </c>
      <c r="P31" s="109" t="s">
        <v>111</v>
      </c>
      <c r="S31" s="109"/>
    </row>
    <row r="32" spans="1:20" x14ac:dyDescent="0.25">
      <c r="A32" s="109" t="s">
        <v>112</v>
      </c>
      <c r="K32" s="109" t="s">
        <v>113</v>
      </c>
      <c r="S32" s="109"/>
    </row>
    <row r="33" spans="1:19" x14ac:dyDescent="0.25">
      <c r="A33" s="109" t="s">
        <v>114</v>
      </c>
      <c r="K33" s="109" t="s">
        <v>115</v>
      </c>
      <c r="S33" s="109"/>
    </row>
    <row r="34" spans="1:19" x14ac:dyDescent="0.25">
      <c r="S34" s="109"/>
    </row>
    <row r="35" spans="1:19" x14ac:dyDescent="0.25">
      <c r="A35" s="156" t="s">
        <v>116</v>
      </c>
    </row>
    <row r="36" spans="1:19" x14ac:dyDescent="0.25">
      <c r="A36" s="109" t="s">
        <v>117</v>
      </c>
      <c r="S36" s="109"/>
    </row>
    <row r="37" spans="1:19" x14ac:dyDescent="0.25">
      <c r="A37" s="109" t="s">
        <v>118</v>
      </c>
      <c r="S37" s="109"/>
    </row>
    <row r="38" spans="1:19" x14ac:dyDescent="0.25">
      <c r="A38" s="154" t="s">
        <v>2652</v>
      </c>
      <c r="S38" s="109"/>
    </row>
    <row r="39" spans="1:19" x14ac:dyDescent="0.25">
      <c r="A39" s="109" t="s">
        <v>119</v>
      </c>
      <c r="S39" s="109"/>
    </row>
    <row r="42" spans="1:19" x14ac:dyDescent="0.25">
      <c r="E42" s="157"/>
      <c r="F42" s="157"/>
      <c r="H42" s="157"/>
      <c r="I42" s="157"/>
    </row>
  </sheetData>
  <sheetProtection algorithmName="SHA-512" hashValue="aqZQT9+ubLduEAUhmBTHw7s3FENiA8UiWMBDSoFUNnW1pTH8ocYCtCP6EaXsf0qma+NxUSmlQwTtJxrGQWsmhw==" saltValue="sglW5JEYV+kANXvTT00u8A==" spinCount="100000" sheet="1" objects="1" scenarios="1"/>
  <mergeCells count="21">
    <mergeCell ref="A1:T1"/>
    <mergeCell ref="A2:T2"/>
    <mergeCell ref="A4:F4"/>
    <mergeCell ref="G4:R4"/>
    <mergeCell ref="S4:T4"/>
    <mergeCell ref="A3:T3"/>
    <mergeCell ref="S5:S6"/>
    <mergeCell ref="T5:T6"/>
    <mergeCell ref="A7:T7"/>
    <mergeCell ref="A19:T19"/>
    <mergeCell ref="A22:F22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40"/>
  <sheetViews>
    <sheetView workbookViewId="0">
      <selection sqref="A1:T1"/>
    </sheetView>
  </sheetViews>
  <sheetFormatPr defaultColWidth="9.140625" defaultRowHeight="12" x14ac:dyDescent="0.25"/>
  <cols>
    <col min="1" max="1" width="44.8554687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407" t="s">
        <v>2700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ht="13.5" customHeight="1" thickTop="1" thickBot="1" x14ac:dyDescent="0.3">
      <c r="A7" s="404" t="s">
        <v>49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">
      <c r="A8" s="216" t="s">
        <v>2701</v>
      </c>
      <c r="B8" s="7" t="s">
        <v>2702</v>
      </c>
      <c r="C8" s="43" t="s">
        <v>151</v>
      </c>
      <c r="D8" s="43" t="s">
        <v>152</v>
      </c>
      <c r="E8" s="44" t="s">
        <v>153</v>
      </c>
      <c r="F8" s="45">
        <v>60</v>
      </c>
      <c r="G8" s="46">
        <v>2</v>
      </c>
      <c r="H8" s="47">
        <v>9</v>
      </c>
      <c r="I8" s="48" t="s">
        <v>154</v>
      </c>
      <c r="J8" s="46">
        <v>2</v>
      </c>
      <c r="K8" s="47">
        <v>9</v>
      </c>
      <c r="L8" s="49" t="s">
        <v>154</v>
      </c>
      <c r="M8" s="46">
        <v>2</v>
      </c>
      <c r="N8" s="47">
        <v>9</v>
      </c>
      <c r="O8" s="48" t="s">
        <v>154</v>
      </c>
      <c r="P8" s="46">
        <v>2</v>
      </c>
      <c r="Q8" s="47">
        <v>9</v>
      </c>
      <c r="R8" s="49" t="s">
        <v>157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272" t="s">
        <v>2810</v>
      </c>
      <c r="B9" s="10" t="s">
        <v>2809</v>
      </c>
      <c r="C9" s="50" t="s">
        <v>151</v>
      </c>
      <c r="D9" s="256" t="s">
        <v>2714</v>
      </c>
      <c r="E9" s="51" t="s">
        <v>153</v>
      </c>
      <c r="F9" s="52">
        <v>60</v>
      </c>
      <c r="G9" s="53">
        <v>1</v>
      </c>
      <c r="H9" s="54">
        <v>3</v>
      </c>
      <c r="I9" s="55" t="s">
        <v>157</v>
      </c>
      <c r="J9" s="53">
        <v>1</v>
      </c>
      <c r="K9" s="54">
        <v>3</v>
      </c>
      <c r="L9" s="251" t="s">
        <v>2718</v>
      </c>
      <c r="M9" s="53"/>
      <c r="N9" s="54"/>
      <c r="O9" s="277"/>
      <c r="P9" s="53"/>
      <c r="Q9" s="54"/>
      <c r="R9" s="57"/>
      <c r="S9" s="164">
        <f t="shared" ref="S9" si="0">SUM(G9,J9,M9,P9)*15</f>
        <v>30</v>
      </c>
      <c r="T9" s="165">
        <f t="shared" ref="T9" si="1">SUM(H9,K9,N9,Q9)</f>
        <v>6</v>
      </c>
    </row>
    <row r="10" spans="1:20" ht="13.5" customHeight="1" x14ac:dyDescent="0.2">
      <c r="A10" s="127" t="s">
        <v>65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157</v>
      </c>
      <c r="P10" s="53">
        <v>1</v>
      </c>
      <c r="Q10" s="54">
        <v>4</v>
      </c>
      <c r="R10" s="56" t="s">
        <v>57</v>
      </c>
      <c r="S10" s="164">
        <f t="shared" ref="S10:S15" si="2">SUM(G10,J10,M10,P10)*15</f>
        <v>60</v>
      </c>
      <c r="T10" s="165">
        <f t="shared" ref="T10:T15" si="3">SUM(H10,K10,N10,Q10)</f>
        <v>16</v>
      </c>
    </row>
    <row r="11" spans="1:20" ht="13.5" customHeight="1" x14ac:dyDescent="0.2">
      <c r="A11" s="127" t="s">
        <v>1167</v>
      </c>
      <c r="B11" s="104" t="s">
        <v>2703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6</v>
      </c>
      <c r="H11" s="54">
        <v>3</v>
      </c>
      <c r="I11" s="55" t="s">
        <v>157</v>
      </c>
      <c r="J11" s="53">
        <v>6</v>
      </c>
      <c r="K11" s="54">
        <v>3</v>
      </c>
      <c r="L11" s="57" t="s">
        <v>157</v>
      </c>
      <c r="M11" s="53">
        <v>6</v>
      </c>
      <c r="N11" s="54">
        <v>3</v>
      </c>
      <c r="O11" s="55" t="s">
        <v>157</v>
      </c>
      <c r="P11" s="53">
        <v>6</v>
      </c>
      <c r="Q11" s="54">
        <v>3</v>
      </c>
      <c r="R11" s="57" t="s">
        <v>157</v>
      </c>
      <c r="S11" s="164">
        <f t="shared" si="2"/>
        <v>360</v>
      </c>
      <c r="T11" s="165">
        <f t="shared" si="3"/>
        <v>12</v>
      </c>
    </row>
    <row r="12" spans="1:20" ht="13.5" customHeight="1" x14ac:dyDescent="0.2">
      <c r="A12" s="127" t="s">
        <v>572</v>
      </c>
      <c r="B12" s="104" t="s">
        <v>2676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2</v>
      </c>
      <c r="I12" s="55" t="s">
        <v>157</v>
      </c>
      <c r="J12" s="53">
        <v>1</v>
      </c>
      <c r="K12" s="54">
        <v>2</v>
      </c>
      <c r="L12" s="251" t="s">
        <v>2718</v>
      </c>
      <c r="M12" s="53">
        <v>1</v>
      </c>
      <c r="N12" s="54">
        <v>2</v>
      </c>
      <c r="O12" s="55" t="s">
        <v>154</v>
      </c>
      <c r="P12" s="53"/>
      <c r="Q12" s="54"/>
      <c r="R12" s="57"/>
      <c r="S12" s="164">
        <f t="shared" si="2"/>
        <v>45</v>
      </c>
      <c r="T12" s="165">
        <f t="shared" si="3"/>
        <v>6</v>
      </c>
    </row>
    <row r="13" spans="1:20" ht="13.5" customHeight="1" thickBot="1" x14ac:dyDescent="0.25">
      <c r="A13" s="166" t="s">
        <v>485</v>
      </c>
      <c r="B13" s="8" t="s">
        <v>2671</v>
      </c>
      <c r="C13" s="94" t="s">
        <v>151</v>
      </c>
      <c r="D13" s="94" t="s">
        <v>168</v>
      </c>
      <c r="E13" s="95" t="s">
        <v>153</v>
      </c>
      <c r="F13" s="96">
        <v>60</v>
      </c>
      <c r="G13" s="97">
        <v>1</v>
      </c>
      <c r="H13" s="98">
        <v>2</v>
      </c>
      <c r="I13" s="168" t="s">
        <v>157</v>
      </c>
      <c r="J13" s="97">
        <v>1</v>
      </c>
      <c r="K13" s="98">
        <v>2</v>
      </c>
      <c r="L13" s="99" t="s">
        <v>157</v>
      </c>
      <c r="M13" s="97"/>
      <c r="N13" s="98"/>
      <c r="O13" s="168"/>
      <c r="P13" s="97"/>
      <c r="Q13" s="98"/>
      <c r="R13" s="99"/>
      <c r="S13" s="170">
        <f t="shared" si="2"/>
        <v>30</v>
      </c>
      <c r="T13" s="171">
        <f t="shared" si="3"/>
        <v>4</v>
      </c>
    </row>
    <row r="14" spans="1:20" ht="13.5" customHeight="1" x14ac:dyDescent="0.2">
      <c r="A14" s="193" t="s">
        <v>72</v>
      </c>
      <c r="B14" s="16" t="s">
        <v>2704</v>
      </c>
      <c r="C14" s="112"/>
      <c r="D14" s="112" t="s">
        <v>61</v>
      </c>
      <c r="E14" s="112" t="s">
        <v>75</v>
      </c>
      <c r="F14" s="113">
        <v>45</v>
      </c>
      <c r="G14" s="114">
        <v>2</v>
      </c>
      <c r="H14" s="115">
        <v>3</v>
      </c>
      <c r="I14" s="117" t="s">
        <v>55</v>
      </c>
      <c r="J14" s="114">
        <v>2</v>
      </c>
      <c r="K14" s="115">
        <v>3</v>
      </c>
      <c r="L14" s="117" t="s">
        <v>55</v>
      </c>
      <c r="M14" s="114"/>
      <c r="N14" s="115"/>
      <c r="O14" s="117"/>
      <c r="P14" s="114"/>
      <c r="Q14" s="115"/>
      <c r="R14" s="117"/>
      <c r="S14" s="194">
        <f t="shared" si="2"/>
        <v>60</v>
      </c>
      <c r="T14" s="119">
        <f t="shared" si="3"/>
        <v>6</v>
      </c>
    </row>
    <row r="15" spans="1:20" ht="13.5" customHeight="1" x14ac:dyDescent="0.2">
      <c r="A15" s="127" t="s">
        <v>78</v>
      </c>
      <c r="B15" s="10" t="s">
        <v>2705</v>
      </c>
      <c r="C15" s="72" t="s">
        <v>52</v>
      </c>
      <c r="D15" s="72" t="s">
        <v>61</v>
      </c>
      <c r="E15" s="72" t="s">
        <v>52</v>
      </c>
      <c r="F15" s="74">
        <v>45</v>
      </c>
      <c r="G15" s="75">
        <v>2</v>
      </c>
      <c r="H15" s="76">
        <v>2</v>
      </c>
      <c r="I15" s="56" t="s">
        <v>57</v>
      </c>
      <c r="J15" s="75">
        <v>2</v>
      </c>
      <c r="K15" s="76">
        <v>2</v>
      </c>
      <c r="L15" s="56" t="s">
        <v>57</v>
      </c>
      <c r="M15" s="75"/>
      <c r="N15" s="76"/>
      <c r="O15" s="56"/>
      <c r="P15" s="75"/>
      <c r="Q15" s="76"/>
      <c r="R15" s="56"/>
      <c r="S15" s="128">
        <f t="shared" si="2"/>
        <v>60</v>
      </c>
      <c r="T15" s="129">
        <f t="shared" si="3"/>
        <v>4</v>
      </c>
    </row>
    <row r="16" spans="1:20" ht="13.5" customHeight="1" thickBot="1" x14ac:dyDescent="0.25">
      <c r="A16" s="208" t="s">
        <v>85</v>
      </c>
      <c r="B16" s="22" t="s">
        <v>2684</v>
      </c>
      <c r="C16" s="209" t="s">
        <v>52</v>
      </c>
      <c r="D16" s="209" t="s">
        <v>61</v>
      </c>
      <c r="E16" s="209" t="s">
        <v>52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57</v>
      </c>
      <c r="P16" s="211">
        <v>2</v>
      </c>
      <c r="Q16" s="212">
        <v>2</v>
      </c>
      <c r="R16" s="213" t="s">
        <v>57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92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93</v>
      </c>
      <c r="B18" s="132"/>
      <c r="C18" s="133"/>
      <c r="D18" s="133"/>
      <c r="E18" s="133"/>
      <c r="F18" s="134"/>
      <c r="G18" s="158"/>
      <c r="H18" s="159">
        <v>2</v>
      </c>
      <c r="I18" s="187"/>
      <c r="J18" s="158"/>
      <c r="K18" s="159">
        <v>2</v>
      </c>
      <c r="L18" s="117"/>
      <c r="M18" s="158"/>
      <c r="N18" s="159">
        <v>3</v>
      </c>
      <c r="O18" s="187"/>
      <c r="P18" s="158"/>
      <c r="Q18" s="159">
        <v>4</v>
      </c>
      <c r="R18" s="135"/>
      <c r="S18" s="136"/>
      <c r="T18" s="137">
        <f>SUM(H18,K18,N18,Q18)</f>
        <v>11</v>
      </c>
    </row>
    <row r="19" spans="1:20" ht="13.5" customHeight="1" thickTop="1" thickBot="1" x14ac:dyDescent="0.3">
      <c r="A19" s="138" t="s">
        <v>94</v>
      </c>
      <c r="B19" s="139" t="s">
        <v>95</v>
      </c>
      <c r="C19" s="140"/>
      <c r="D19" s="140"/>
      <c r="E19" s="140" t="s">
        <v>96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4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251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5">SUM(H7:H19)</f>
        <v>30</v>
      </c>
      <c r="I20" s="150"/>
      <c r="J20" s="148">
        <f t="shared" si="5"/>
        <v>16</v>
      </c>
      <c r="K20" s="149">
        <f t="shared" si="5"/>
        <v>30</v>
      </c>
      <c r="L20" s="150"/>
      <c r="M20" s="148">
        <f t="shared" si="5"/>
        <v>12</v>
      </c>
      <c r="N20" s="149">
        <f t="shared" si="5"/>
        <v>30</v>
      </c>
      <c r="O20" s="150"/>
      <c r="P20" s="148">
        <f t="shared" si="5"/>
        <v>11</v>
      </c>
      <c r="Q20" s="149">
        <f t="shared" si="5"/>
        <v>30</v>
      </c>
      <c r="R20" s="150"/>
      <c r="S20" s="151">
        <f t="shared" si="5"/>
        <v>825</v>
      </c>
      <c r="T20" s="152">
        <f t="shared" si="5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  <row r="40" spans="1:19" x14ac:dyDescent="0.25">
      <c r="E40" s="157"/>
      <c r="F40" s="157"/>
      <c r="H40" s="157"/>
      <c r="I40" s="157"/>
    </row>
  </sheetData>
  <sheetProtection algorithmName="SHA-512" hashValue="1jP7ciLrfa09ubOW7LB420PaoV/Dg+GeRnKUpF86/nKvWHyR0hr68vRpHt+/5annGBGlGlE1wVl7v6dV7+wvLA==" saltValue="f7en09PpMf3FcZgxJ989Vg==" spinCount="100000" sheet="1" objects="1" scenarios="1"/>
  <mergeCells count="21">
    <mergeCell ref="A7:T7"/>
    <mergeCell ref="A17:T17"/>
    <mergeCell ref="A20:F20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:T1"/>
    <mergeCell ref="A2:T2"/>
    <mergeCell ref="A3:T3"/>
    <mergeCell ref="A4:F4"/>
    <mergeCell ref="G4:R4"/>
    <mergeCell ref="S4:T4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41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1368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1369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1370</v>
      </c>
      <c r="B4" s="380"/>
      <c r="C4" s="380"/>
      <c r="D4" s="380"/>
      <c r="E4" s="380"/>
      <c r="F4" s="381"/>
      <c r="G4" s="376" t="s">
        <v>1371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1372</v>
      </c>
      <c r="B5" s="384" t="s">
        <v>1373</v>
      </c>
      <c r="C5" s="386" t="s">
        <v>1374</v>
      </c>
      <c r="D5" s="386" t="s">
        <v>1375</v>
      </c>
      <c r="E5" s="386" t="s">
        <v>1376</v>
      </c>
      <c r="F5" s="374" t="s">
        <v>1377</v>
      </c>
      <c r="G5" s="376" t="s">
        <v>1378</v>
      </c>
      <c r="H5" s="377"/>
      <c r="I5" s="378"/>
      <c r="J5" s="376" t="s">
        <v>1379</v>
      </c>
      <c r="K5" s="377"/>
      <c r="L5" s="378"/>
      <c r="M5" s="376" t="s">
        <v>1380</v>
      </c>
      <c r="N5" s="377"/>
      <c r="O5" s="378"/>
      <c r="P5" s="379" t="s">
        <v>1381</v>
      </c>
      <c r="Q5" s="380"/>
      <c r="R5" s="381"/>
      <c r="S5" s="370" t="s">
        <v>1382</v>
      </c>
      <c r="T5" s="372" t="s">
        <v>1383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1384</v>
      </c>
      <c r="H6" s="4" t="s">
        <v>1385</v>
      </c>
      <c r="I6" s="105" t="s">
        <v>1386</v>
      </c>
      <c r="J6" s="2" t="s">
        <v>1387</v>
      </c>
      <c r="K6" s="4" t="s">
        <v>1388</v>
      </c>
      <c r="L6" s="105" t="s">
        <v>1389</v>
      </c>
      <c r="M6" s="2" t="s">
        <v>1390</v>
      </c>
      <c r="N6" s="4" t="s">
        <v>1391</v>
      </c>
      <c r="O6" s="105" t="s">
        <v>1392</v>
      </c>
      <c r="P6" s="2" t="s">
        <v>1393</v>
      </c>
      <c r="Q6" s="4" t="s">
        <v>1394</v>
      </c>
      <c r="R6" s="5" t="s">
        <v>1395</v>
      </c>
      <c r="S6" s="371"/>
      <c r="T6" s="373"/>
    </row>
    <row r="7" spans="1:20" ht="13.5" customHeight="1" thickTop="1" thickBot="1" x14ac:dyDescent="0.3">
      <c r="A7" s="404" t="s">
        <v>1396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1397</v>
      </c>
      <c r="B8" s="108" t="s">
        <v>1398</v>
      </c>
      <c r="C8" s="43" t="s">
        <v>1399</v>
      </c>
      <c r="D8" s="43" t="s">
        <v>1400</v>
      </c>
      <c r="E8" s="44" t="s">
        <v>1401</v>
      </c>
      <c r="F8" s="45">
        <v>60</v>
      </c>
      <c r="G8" s="46">
        <v>2</v>
      </c>
      <c r="H8" s="47">
        <v>9</v>
      </c>
      <c r="I8" s="48" t="s">
        <v>1402</v>
      </c>
      <c r="J8" s="46">
        <v>2</v>
      </c>
      <c r="K8" s="47">
        <v>9</v>
      </c>
      <c r="L8" s="49" t="s">
        <v>1403</v>
      </c>
      <c r="M8" s="46">
        <v>2</v>
      </c>
      <c r="N8" s="47">
        <v>9</v>
      </c>
      <c r="O8" s="48" t="s">
        <v>1404</v>
      </c>
      <c r="P8" s="46">
        <v>2</v>
      </c>
      <c r="Q8" s="47">
        <v>9</v>
      </c>
      <c r="R8" s="49" t="s">
        <v>1405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356" t="s">
        <v>2812</v>
      </c>
      <c r="B9" s="10" t="s">
        <v>2811</v>
      </c>
      <c r="C9" s="50" t="s">
        <v>151</v>
      </c>
      <c r="D9" s="256" t="s">
        <v>2714</v>
      </c>
      <c r="E9" s="51" t="s">
        <v>153</v>
      </c>
      <c r="F9" s="52">
        <v>60</v>
      </c>
      <c r="G9" s="53">
        <v>1</v>
      </c>
      <c r="H9" s="54">
        <v>3</v>
      </c>
      <c r="I9" s="55" t="s">
        <v>157</v>
      </c>
      <c r="J9" s="53">
        <v>1</v>
      </c>
      <c r="K9" s="54">
        <v>3</v>
      </c>
      <c r="L9" s="251" t="s">
        <v>2718</v>
      </c>
      <c r="M9" s="53"/>
      <c r="N9" s="54"/>
      <c r="O9" s="277"/>
      <c r="P9" s="53"/>
      <c r="Q9" s="54"/>
      <c r="R9" s="57"/>
      <c r="S9" s="164">
        <f t="shared" ref="S9" si="0">SUM(G9,J9,M9,P9)*15</f>
        <v>30</v>
      </c>
      <c r="T9" s="165">
        <f t="shared" ref="T9" si="1">SUM(H9,K9,N9,Q9)</f>
        <v>6</v>
      </c>
    </row>
    <row r="10" spans="1:20" ht="13.5" customHeight="1" x14ac:dyDescent="0.2">
      <c r="A10" s="127" t="s">
        <v>1406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157</v>
      </c>
      <c r="P10" s="53">
        <v>1</v>
      </c>
      <c r="Q10" s="54">
        <v>4</v>
      </c>
      <c r="R10" s="56" t="s">
        <v>57</v>
      </c>
      <c r="S10" s="164">
        <f t="shared" ref="S10:S16" si="2">SUM(G10,J10,M10,P10)*15</f>
        <v>60</v>
      </c>
      <c r="T10" s="165">
        <f t="shared" ref="T10:T16" si="3">SUM(H10,K10,N10,Q10)</f>
        <v>16</v>
      </c>
    </row>
    <row r="11" spans="1:20" ht="13.5" customHeight="1" x14ac:dyDescent="0.2">
      <c r="A11" s="127" t="s">
        <v>1407</v>
      </c>
      <c r="B11" s="10" t="s">
        <v>2703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6</v>
      </c>
      <c r="H11" s="54">
        <v>3</v>
      </c>
      <c r="I11" s="55" t="s">
        <v>157</v>
      </c>
      <c r="J11" s="53">
        <v>6</v>
      </c>
      <c r="K11" s="54">
        <v>3</v>
      </c>
      <c r="L11" s="57" t="s">
        <v>157</v>
      </c>
      <c r="M11" s="53">
        <v>6</v>
      </c>
      <c r="N11" s="54">
        <v>3</v>
      </c>
      <c r="O11" s="55" t="s">
        <v>157</v>
      </c>
      <c r="P11" s="53">
        <v>6</v>
      </c>
      <c r="Q11" s="54">
        <v>3</v>
      </c>
      <c r="R11" s="57" t="s">
        <v>157</v>
      </c>
      <c r="S11" s="164">
        <f t="shared" si="2"/>
        <v>360</v>
      </c>
      <c r="T11" s="165">
        <f t="shared" si="3"/>
        <v>12</v>
      </c>
    </row>
    <row r="12" spans="1:20" ht="13.5" customHeight="1" x14ac:dyDescent="0.2">
      <c r="A12" s="127" t="s">
        <v>1408</v>
      </c>
      <c r="B12" s="10" t="s">
        <v>2676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2</v>
      </c>
      <c r="I12" s="55" t="s">
        <v>157</v>
      </c>
      <c r="J12" s="53">
        <v>1</v>
      </c>
      <c r="K12" s="54">
        <v>2</v>
      </c>
      <c r="L12" s="251" t="s">
        <v>2718</v>
      </c>
      <c r="M12" s="53">
        <v>1</v>
      </c>
      <c r="N12" s="54">
        <v>2</v>
      </c>
      <c r="O12" s="55" t="s">
        <v>154</v>
      </c>
      <c r="P12" s="53"/>
      <c r="Q12" s="54"/>
      <c r="R12" s="57"/>
      <c r="S12" s="164">
        <f t="shared" si="2"/>
        <v>45</v>
      </c>
      <c r="T12" s="165">
        <f t="shared" si="3"/>
        <v>6</v>
      </c>
    </row>
    <row r="13" spans="1:20" ht="13.5" customHeight="1" x14ac:dyDescent="0.2">
      <c r="A13" s="127" t="s">
        <v>2831</v>
      </c>
      <c r="B13" s="10" t="s">
        <v>2830</v>
      </c>
      <c r="C13" s="50" t="s">
        <v>151</v>
      </c>
      <c r="D13" s="50" t="s">
        <v>168</v>
      </c>
      <c r="E13" s="51" t="s">
        <v>153</v>
      </c>
      <c r="F13" s="52">
        <v>60</v>
      </c>
      <c r="G13" s="53">
        <v>1</v>
      </c>
      <c r="H13" s="54">
        <v>1</v>
      </c>
      <c r="I13" s="55" t="s">
        <v>157</v>
      </c>
      <c r="J13" s="53">
        <v>1</v>
      </c>
      <c r="K13" s="54">
        <v>1</v>
      </c>
      <c r="L13" s="57" t="s">
        <v>157</v>
      </c>
      <c r="M13" s="53">
        <v>1</v>
      </c>
      <c r="N13" s="54">
        <v>1</v>
      </c>
      <c r="O13" s="55" t="s">
        <v>157</v>
      </c>
      <c r="P13" s="53">
        <v>1</v>
      </c>
      <c r="Q13" s="54">
        <v>1</v>
      </c>
      <c r="R13" s="57" t="s">
        <v>157</v>
      </c>
      <c r="S13" s="164">
        <f t="shared" si="2"/>
        <v>60</v>
      </c>
      <c r="T13" s="165">
        <f t="shared" si="3"/>
        <v>4</v>
      </c>
    </row>
    <row r="14" spans="1:20" ht="13.5" customHeight="1" thickBot="1" x14ac:dyDescent="0.3">
      <c r="A14" s="166" t="s">
        <v>1409</v>
      </c>
      <c r="B14" s="190" t="s">
        <v>1410</v>
      </c>
      <c r="C14" s="94" t="s">
        <v>1411</v>
      </c>
      <c r="D14" s="94" t="s">
        <v>1412</v>
      </c>
      <c r="E14" s="95" t="s">
        <v>1413</v>
      </c>
      <c r="F14" s="96">
        <v>60</v>
      </c>
      <c r="G14" s="97">
        <v>1</v>
      </c>
      <c r="H14" s="98">
        <v>2</v>
      </c>
      <c r="I14" s="168" t="s">
        <v>1414</v>
      </c>
      <c r="J14" s="97">
        <v>1</v>
      </c>
      <c r="K14" s="98">
        <v>2</v>
      </c>
      <c r="L14" s="99" t="s">
        <v>1415</v>
      </c>
      <c r="M14" s="97"/>
      <c r="N14" s="98"/>
      <c r="O14" s="168"/>
      <c r="P14" s="97"/>
      <c r="Q14" s="98"/>
      <c r="R14" s="99"/>
      <c r="S14" s="170">
        <f t="shared" si="2"/>
        <v>30</v>
      </c>
      <c r="T14" s="171">
        <f t="shared" si="3"/>
        <v>4</v>
      </c>
    </row>
    <row r="15" spans="1:20" ht="13.5" customHeight="1" x14ac:dyDescent="0.25">
      <c r="A15" s="193" t="s">
        <v>1416</v>
      </c>
      <c r="B15" s="40" t="s">
        <v>1417</v>
      </c>
      <c r="C15" s="112"/>
      <c r="D15" s="112" t="s">
        <v>1418</v>
      </c>
      <c r="E15" s="112" t="s">
        <v>1419</v>
      </c>
      <c r="F15" s="113">
        <v>45</v>
      </c>
      <c r="G15" s="114">
        <v>2</v>
      </c>
      <c r="H15" s="115">
        <v>3</v>
      </c>
      <c r="I15" s="117" t="s">
        <v>1420</v>
      </c>
      <c r="J15" s="114">
        <v>2</v>
      </c>
      <c r="K15" s="115">
        <v>3</v>
      </c>
      <c r="L15" s="117" t="s">
        <v>1421</v>
      </c>
      <c r="M15" s="114"/>
      <c r="N15" s="115"/>
      <c r="O15" s="117"/>
      <c r="P15" s="114"/>
      <c r="Q15" s="115"/>
      <c r="R15" s="117"/>
      <c r="S15" s="194">
        <f t="shared" si="2"/>
        <v>60</v>
      </c>
      <c r="T15" s="119">
        <f t="shared" si="3"/>
        <v>6</v>
      </c>
    </row>
    <row r="16" spans="1:20" ht="13.5" customHeight="1" x14ac:dyDescent="0.25">
      <c r="A16" s="127" t="s">
        <v>1422</v>
      </c>
      <c r="B16" s="41" t="s">
        <v>1423</v>
      </c>
      <c r="C16" s="72" t="s">
        <v>1424</v>
      </c>
      <c r="D16" s="72" t="s">
        <v>1425</v>
      </c>
      <c r="E16" s="72" t="s">
        <v>1426</v>
      </c>
      <c r="F16" s="74">
        <v>45</v>
      </c>
      <c r="G16" s="75">
        <v>2</v>
      </c>
      <c r="H16" s="76">
        <v>2</v>
      </c>
      <c r="I16" s="56" t="s">
        <v>1427</v>
      </c>
      <c r="J16" s="75">
        <v>2</v>
      </c>
      <c r="K16" s="76">
        <v>2</v>
      </c>
      <c r="L16" s="56" t="s">
        <v>1428</v>
      </c>
      <c r="M16" s="75"/>
      <c r="N16" s="76"/>
      <c r="O16" s="56"/>
      <c r="P16" s="75"/>
      <c r="Q16" s="76"/>
      <c r="R16" s="56"/>
      <c r="S16" s="128">
        <f t="shared" si="2"/>
        <v>60</v>
      </c>
      <c r="T16" s="129">
        <f t="shared" si="3"/>
        <v>4</v>
      </c>
    </row>
    <row r="17" spans="1:20" ht="13.5" customHeight="1" thickBot="1" x14ac:dyDescent="0.3">
      <c r="A17" s="208" t="s">
        <v>1429</v>
      </c>
      <c r="B17" s="107" t="s">
        <v>1430</v>
      </c>
      <c r="C17" s="209" t="s">
        <v>1431</v>
      </c>
      <c r="D17" s="209" t="s">
        <v>1432</v>
      </c>
      <c r="E17" s="209" t="s">
        <v>1433</v>
      </c>
      <c r="F17" s="210">
        <v>45</v>
      </c>
      <c r="G17" s="211"/>
      <c r="H17" s="212"/>
      <c r="I17" s="213"/>
      <c r="J17" s="211"/>
      <c r="K17" s="212"/>
      <c r="L17" s="213"/>
      <c r="M17" s="211">
        <v>2</v>
      </c>
      <c r="N17" s="212">
        <v>2</v>
      </c>
      <c r="O17" s="213" t="s">
        <v>1434</v>
      </c>
      <c r="P17" s="211">
        <v>2</v>
      </c>
      <c r="Q17" s="212">
        <v>2</v>
      </c>
      <c r="R17" s="213" t="s">
        <v>1435</v>
      </c>
      <c r="S17" s="214">
        <f>SUM(G17,J17,M17,P17)*15</f>
        <v>60</v>
      </c>
      <c r="T17" s="215">
        <f>SUM(H17,K17,N17,Q17)</f>
        <v>4</v>
      </c>
    </row>
    <row r="18" spans="1:20" ht="13.5" customHeight="1" thickTop="1" thickBot="1" x14ac:dyDescent="0.3">
      <c r="A18" s="367" t="s">
        <v>1436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9"/>
    </row>
    <row r="19" spans="1:20" ht="13.5" customHeight="1" thickBot="1" x14ac:dyDescent="0.3">
      <c r="A19" s="131" t="s">
        <v>1437</v>
      </c>
      <c r="B19" s="132"/>
      <c r="C19" s="133"/>
      <c r="D19" s="133"/>
      <c r="E19" s="133"/>
      <c r="F19" s="134"/>
      <c r="G19" s="158"/>
      <c r="H19" s="159">
        <v>2</v>
      </c>
      <c r="I19" s="187"/>
      <c r="J19" s="158"/>
      <c r="K19" s="159">
        <v>2</v>
      </c>
      <c r="L19" s="117"/>
      <c r="M19" s="158"/>
      <c r="N19" s="159"/>
      <c r="O19" s="187"/>
      <c r="P19" s="158"/>
      <c r="Q19" s="159">
        <v>3</v>
      </c>
      <c r="R19" s="135"/>
      <c r="S19" s="136"/>
      <c r="T19" s="137">
        <f t="shared" ref="T19" si="4">SUM(H19,K19,N19,Q19)</f>
        <v>7</v>
      </c>
    </row>
    <row r="20" spans="1:20" ht="13.5" customHeight="1" thickTop="1" thickBot="1" x14ac:dyDescent="0.3">
      <c r="A20" s="138" t="s">
        <v>1438</v>
      </c>
      <c r="B20" s="139" t="s">
        <v>1439</v>
      </c>
      <c r="C20" s="140"/>
      <c r="D20" s="140"/>
      <c r="E20" s="140" t="s">
        <v>1440</v>
      </c>
      <c r="F20" s="141"/>
      <c r="G20" s="142"/>
      <c r="H20" s="143"/>
      <c r="I20" s="144"/>
      <c r="J20" s="142"/>
      <c r="K20" s="143"/>
      <c r="L20" s="144"/>
      <c r="M20" s="142">
        <v>0</v>
      </c>
      <c r="N20" s="143">
        <v>7</v>
      </c>
      <c r="O20" s="144" t="s">
        <v>2667</v>
      </c>
      <c r="P20" s="142">
        <v>0</v>
      </c>
      <c r="Q20" s="143">
        <v>8</v>
      </c>
      <c r="R20" s="145" t="s">
        <v>2667</v>
      </c>
      <c r="S20" s="146">
        <f t="shared" ref="S20" si="5">SUM(G20,J20,M20,P20)*15</f>
        <v>0</v>
      </c>
      <c r="T20" s="147">
        <f>SUM(H20,K20,N20,Q20)</f>
        <v>15</v>
      </c>
    </row>
    <row r="21" spans="1:20" ht="13.5" customHeight="1" thickTop="1" thickBot="1" x14ac:dyDescent="0.3">
      <c r="A21" s="399" t="s">
        <v>1441</v>
      </c>
      <c r="B21" s="400"/>
      <c r="C21" s="400"/>
      <c r="D21" s="400"/>
      <c r="E21" s="400"/>
      <c r="F21" s="401"/>
      <c r="G21" s="148">
        <f>SUM(G7:G20)</f>
        <v>17</v>
      </c>
      <c r="H21" s="149">
        <f t="shared" ref="H21:T21" si="6">SUM(H7:H20)</f>
        <v>31</v>
      </c>
      <c r="I21" s="150"/>
      <c r="J21" s="148">
        <f t="shared" si="6"/>
        <v>17</v>
      </c>
      <c r="K21" s="149">
        <f t="shared" si="6"/>
        <v>31</v>
      </c>
      <c r="L21" s="150"/>
      <c r="M21" s="148">
        <f t="shared" si="6"/>
        <v>13</v>
      </c>
      <c r="N21" s="149">
        <f t="shared" si="6"/>
        <v>28</v>
      </c>
      <c r="O21" s="150"/>
      <c r="P21" s="148">
        <f t="shared" si="6"/>
        <v>12</v>
      </c>
      <c r="Q21" s="149">
        <f t="shared" si="6"/>
        <v>30</v>
      </c>
      <c r="R21" s="150"/>
      <c r="S21" s="151">
        <f t="shared" si="6"/>
        <v>885</v>
      </c>
      <c r="T21" s="152">
        <f t="shared" si="6"/>
        <v>120</v>
      </c>
    </row>
    <row r="22" spans="1:20" ht="12.75" thickTop="1" x14ac:dyDescent="0.25"/>
    <row r="23" spans="1:20" x14ac:dyDescent="0.25">
      <c r="A23" s="109" t="s">
        <v>98</v>
      </c>
      <c r="S23" s="109"/>
    </row>
    <row r="24" spans="1:20" x14ac:dyDescent="0.25">
      <c r="A24" s="154" t="s">
        <v>2650</v>
      </c>
      <c r="S24" s="109"/>
    </row>
    <row r="25" spans="1:20" x14ac:dyDescent="0.25">
      <c r="A25" s="109" t="s">
        <v>99</v>
      </c>
      <c r="S25" s="109"/>
    </row>
    <row r="26" spans="1:20" x14ac:dyDescent="0.25">
      <c r="S26" s="109"/>
      <c r="T26" s="155"/>
    </row>
    <row r="27" spans="1:20" x14ac:dyDescent="0.25">
      <c r="A27" s="156" t="s">
        <v>100</v>
      </c>
      <c r="S27" s="109"/>
      <c r="T27" s="155"/>
    </row>
    <row r="28" spans="1:20" x14ac:dyDescent="0.25">
      <c r="A28" s="157" t="s">
        <v>101</v>
      </c>
      <c r="F28" s="154" t="s">
        <v>2651</v>
      </c>
      <c r="G28" s="157"/>
      <c r="K28" s="109" t="s">
        <v>102</v>
      </c>
      <c r="M28" s="157"/>
      <c r="N28" s="157"/>
      <c r="P28" s="157" t="s">
        <v>103</v>
      </c>
      <c r="R28" s="157"/>
      <c r="S28" s="109"/>
    </row>
    <row r="29" spans="1:20" x14ac:dyDescent="0.25">
      <c r="A29" s="157" t="s">
        <v>104</v>
      </c>
      <c r="F29" s="109" t="s">
        <v>105</v>
      </c>
      <c r="G29" s="157"/>
      <c r="K29" s="109" t="s">
        <v>106</v>
      </c>
      <c r="M29" s="157"/>
      <c r="N29" s="157"/>
      <c r="P29" s="157" t="s">
        <v>107</v>
      </c>
      <c r="R29" s="157"/>
      <c r="S29" s="109"/>
    </row>
    <row r="30" spans="1:20" x14ac:dyDescent="0.25">
      <c r="A30" s="109" t="s">
        <v>108</v>
      </c>
      <c r="F30" s="109" t="s">
        <v>109</v>
      </c>
      <c r="K30" s="109" t="s">
        <v>110</v>
      </c>
      <c r="P30" s="109" t="s">
        <v>111</v>
      </c>
      <c r="S30" s="109"/>
    </row>
    <row r="31" spans="1:20" x14ac:dyDescent="0.25">
      <c r="A31" s="109" t="s">
        <v>112</v>
      </c>
      <c r="K31" s="109" t="s">
        <v>113</v>
      </c>
      <c r="S31" s="109"/>
    </row>
    <row r="32" spans="1:20" x14ac:dyDescent="0.25">
      <c r="A32" s="109" t="s">
        <v>114</v>
      </c>
      <c r="K32" s="109" t="s">
        <v>115</v>
      </c>
      <c r="S32" s="109"/>
    </row>
    <row r="33" spans="1:19" x14ac:dyDescent="0.25">
      <c r="S33" s="109"/>
    </row>
    <row r="34" spans="1:19" x14ac:dyDescent="0.25">
      <c r="A34" s="156" t="s">
        <v>116</v>
      </c>
    </row>
    <row r="35" spans="1:19" x14ac:dyDescent="0.25">
      <c r="A35" s="109" t="s">
        <v>117</v>
      </c>
      <c r="S35" s="109"/>
    </row>
    <row r="36" spans="1:19" x14ac:dyDescent="0.25">
      <c r="A36" s="109" t="s">
        <v>118</v>
      </c>
      <c r="S36" s="109"/>
    </row>
    <row r="37" spans="1:19" x14ac:dyDescent="0.25">
      <c r="A37" s="154" t="s">
        <v>2652</v>
      </c>
      <c r="S37" s="109"/>
    </row>
    <row r="38" spans="1:19" x14ac:dyDescent="0.25">
      <c r="A38" s="109" t="s">
        <v>119</v>
      </c>
      <c r="S38" s="109"/>
    </row>
    <row r="41" spans="1:19" x14ac:dyDescent="0.25">
      <c r="E41" s="157"/>
      <c r="F41" s="157"/>
      <c r="H41" s="157"/>
      <c r="I41" s="157"/>
    </row>
  </sheetData>
  <sheetProtection algorithmName="SHA-512" hashValue="WIth5Q+oty8xplYQQhjCJ0lhwG1AGg9aiqYRViJXuXKxbnlXmCz7uDW6U8OTFpZi3H5EurI9o5/f02Ipcxc1jQ==" saltValue="dQ1ib+AXZZCrSB4Kcuzk8Q==" spinCount="100000" sheet="1" objects="1" scenarios="1"/>
  <mergeCells count="21">
    <mergeCell ref="A1:T1"/>
    <mergeCell ref="A2:T2"/>
    <mergeCell ref="A4:F4"/>
    <mergeCell ref="G4:R4"/>
    <mergeCell ref="S4:T4"/>
    <mergeCell ref="A3:T3"/>
    <mergeCell ref="S5:S6"/>
    <mergeCell ref="T5:T6"/>
    <mergeCell ref="A7:T7"/>
    <mergeCell ref="A18:T18"/>
    <mergeCell ref="A21:F21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1442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1443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1444</v>
      </c>
      <c r="B4" s="380"/>
      <c r="C4" s="380"/>
      <c r="D4" s="380"/>
      <c r="E4" s="380"/>
      <c r="F4" s="381"/>
      <c r="G4" s="376" t="s">
        <v>1445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1446</v>
      </c>
      <c r="B5" s="384" t="s">
        <v>1447</v>
      </c>
      <c r="C5" s="386" t="s">
        <v>1448</v>
      </c>
      <c r="D5" s="386" t="s">
        <v>1449</v>
      </c>
      <c r="E5" s="386" t="s">
        <v>1450</v>
      </c>
      <c r="F5" s="374" t="s">
        <v>1451</v>
      </c>
      <c r="G5" s="376" t="s">
        <v>1452</v>
      </c>
      <c r="H5" s="377"/>
      <c r="I5" s="378"/>
      <c r="J5" s="376" t="s">
        <v>1453</v>
      </c>
      <c r="K5" s="377"/>
      <c r="L5" s="378"/>
      <c r="M5" s="376" t="s">
        <v>1454</v>
      </c>
      <c r="N5" s="377"/>
      <c r="O5" s="378"/>
      <c r="P5" s="379" t="s">
        <v>1455</v>
      </c>
      <c r="Q5" s="380"/>
      <c r="R5" s="381"/>
      <c r="S5" s="370" t="s">
        <v>1456</v>
      </c>
      <c r="T5" s="372" t="s">
        <v>1457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1458</v>
      </c>
      <c r="H6" s="4" t="s">
        <v>1459</v>
      </c>
      <c r="I6" s="105" t="s">
        <v>1460</v>
      </c>
      <c r="J6" s="2" t="s">
        <v>1461</v>
      </c>
      <c r="K6" s="4" t="s">
        <v>1462</v>
      </c>
      <c r="L6" s="105" t="s">
        <v>1463</v>
      </c>
      <c r="M6" s="2" t="s">
        <v>1464</v>
      </c>
      <c r="N6" s="4" t="s">
        <v>1465</v>
      </c>
      <c r="O6" s="105" t="s">
        <v>1466</v>
      </c>
      <c r="P6" s="2" t="s">
        <v>1467</v>
      </c>
      <c r="Q6" s="4" t="s">
        <v>1468</v>
      </c>
      <c r="R6" s="5" t="s">
        <v>1469</v>
      </c>
      <c r="S6" s="371"/>
      <c r="T6" s="373"/>
    </row>
    <row r="7" spans="1:20" ht="13.5" customHeight="1" thickTop="1" thickBot="1" x14ac:dyDescent="0.3">
      <c r="A7" s="404" t="s">
        <v>1470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2731</v>
      </c>
      <c r="B8" s="108" t="s">
        <v>1471</v>
      </c>
      <c r="C8" s="43" t="s">
        <v>1472</v>
      </c>
      <c r="D8" s="43" t="s">
        <v>1473</v>
      </c>
      <c r="E8" s="44" t="s">
        <v>1474</v>
      </c>
      <c r="F8" s="45">
        <v>60</v>
      </c>
      <c r="G8" s="46">
        <v>2</v>
      </c>
      <c r="H8" s="47">
        <v>9</v>
      </c>
      <c r="I8" s="48" t="s">
        <v>1475</v>
      </c>
      <c r="J8" s="46">
        <v>2</v>
      </c>
      <c r="K8" s="47">
        <v>9</v>
      </c>
      <c r="L8" s="49" t="s">
        <v>1476</v>
      </c>
      <c r="M8" s="46">
        <v>2</v>
      </c>
      <c r="N8" s="47">
        <v>9</v>
      </c>
      <c r="O8" s="48" t="s">
        <v>1477</v>
      </c>
      <c r="P8" s="46">
        <v>2</v>
      </c>
      <c r="Q8" s="47">
        <v>9</v>
      </c>
      <c r="R8" s="49" t="s">
        <v>1478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127" t="s">
        <v>1479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1480</v>
      </c>
      <c r="B10" s="10" t="s">
        <v>2703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6</v>
      </c>
      <c r="H10" s="54">
        <v>3</v>
      </c>
      <c r="I10" s="55" t="s">
        <v>157</v>
      </c>
      <c r="J10" s="53">
        <v>6</v>
      </c>
      <c r="K10" s="54">
        <v>3</v>
      </c>
      <c r="L10" s="57" t="s">
        <v>157</v>
      </c>
      <c r="M10" s="53">
        <v>6</v>
      </c>
      <c r="N10" s="54">
        <v>3</v>
      </c>
      <c r="O10" s="55" t="s">
        <v>157</v>
      </c>
      <c r="P10" s="53">
        <v>6</v>
      </c>
      <c r="Q10" s="54">
        <v>3</v>
      </c>
      <c r="R10" s="57" t="s">
        <v>157</v>
      </c>
      <c r="S10" s="164">
        <f t="shared" si="0"/>
        <v>360</v>
      </c>
      <c r="T10" s="165">
        <f t="shared" si="1"/>
        <v>12</v>
      </c>
    </row>
    <row r="11" spans="1:20" ht="13.5" customHeight="1" x14ac:dyDescent="0.2">
      <c r="A11" s="127" t="s">
        <v>1481</v>
      </c>
      <c r="B11" s="10" t="s">
        <v>2676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1</v>
      </c>
      <c r="H11" s="54">
        <v>2</v>
      </c>
      <c r="I11" s="55" t="s">
        <v>157</v>
      </c>
      <c r="J11" s="53">
        <v>1</v>
      </c>
      <c r="K11" s="54">
        <v>2</v>
      </c>
      <c r="L11" s="251" t="s">
        <v>2718</v>
      </c>
      <c r="M11" s="53">
        <v>1</v>
      </c>
      <c r="N11" s="54">
        <v>2</v>
      </c>
      <c r="O11" s="55" t="s">
        <v>154</v>
      </c>
      <c r="P11" s="53"/>
      <c r="Q11" s="54"/>
      <c r="R11" s="57"/>
      <c r="S11" s="164">
        <f t="shared" si="0"/>
        <v>45</v>
      </c>
      <c r="T11" s="165">
        <f t="shared" si="1"/>
        <v>6</v>
      </c>
    </row>
    <row r="12" spans="1:20" ht="13.5" customHeight="1" x14ac:dyDescent="0.2">
      <c r="A12" s="127" t="s">
        <v>2831</v>
      </c>
      <c r="B12" s="10" t="s">
        <v>2830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1</v>
      </c>
      <c r="I12" s="55" t="s">
        <v>157</v>
      </c>
      <c r="J12" s="53">
        <v>1</v>
      </c>
      <c r="K12" s="54">
        <v>1</v>
      </c>
      <c r="L12" s="57" t="s">
        <v>157</v>
      </c>
      <c r="M12" s="53">
        <v>1</v>
      </c>
      <c r="N12" s="54">
        <v>1</v>
      </c>
      <c r="O12" s="55" t="s">
        <v>157</v>
      </c>
      <c r="P12" s="53">
        <v>1</v>
      </c>
      <c r="Q12" s="54">
        <v>1</v>
      </c>
      <c r="R12" s="57" t="s">
        <v>157</v>
      </c>
      <c r="S12" s="164">
        <f t="shared" si="0"/>
        <v>60</v>
      </c>
      <c r="T12" s="165">
        <f t="shared" si="1"/>
        <v>4</v>
      </c>
    </row>
    <row r="13" spans="1:20" ht="13.5" customHeight="1" thickBot="1" x14ac:dyDescent="0.3">
      <c r="A13" s="166" t="s">
        <v>1482</v>
      </c>
      <c r="B13" s="190" t="s">
        <v>1483</v>
      </c>
      <c r="C13" s="94" t="s">
        <v>1484</v>
      </c>
      <c r="D13" s="94" t="s">
        <v>1485</v>
      </c>
      <c r="E13" s="95" t="s">
        <v>1486</v>
      </c>
      <c r="F13" s="96">
        <v>60</v>
      </c>
      <c r="G13" s="97">
        <v>1</v>
      </c>
      <c r="H13" s="98">
        <v>2</v>
      </c>
      <c r="I13" s="168" t="s">
        <v>1487</v>
      </c>
      <c r="J13" s="97">
        <v>1</v>
      </c>
      <c r="K13" s="98">
        <v>2</v>
      </c>
      <c r="L13" s="99" t="s">
        <v>1488</v>
      </c>
      <c r="M13" s="97"/>
      <c r="N13" s="98"/>
      <c r="O13" s="168"/>
      <c r="P13" s="97"/>
      <c r="Q13" s="98"/>
      <c r="R13" s="99"/>
      <c r="S13" s="170">
        <f t="shared" si="0"/>
        <v>30</v>
      </c>
      <c r="T13" s="171">
        <f t="shared" si="1"/>
        <v>4</v>
      </c>
    </row>
    <row r="14" spans="1:20" ht="13.5" customHeight="1" x14ac:dyDescent="0.25">
      <c r="A14" s="193" t="s">
        <v>1489</v>
      </c>
      <c r="B14" s="40" t="s">
        <v>1490</v>
      </c>
      <c r="C14" s="112"/>
      <c r="D14" s="112" t="s">
        <v>1491</v>
      </c>
      <c r="E14" s="112" t="s">
        <v>1492</v>
      </c>
      <c r="F14" s="113">
        <v>45</v>
      </c>
      <c r="G14" s="114">
        <v>2</v>
      </c>
      <c r="H14" s="115">
        <v>3</v>
      </c>
      <c r="I14" s="117" t="s">
        <v>1493</v>
      </c>
      <c r="J14" s="114">
        <v>2</v>
      </c>
      <c r="K14" s="115">
        <v>3</v>
      </c>
      <c r="L14" s="117" t="s">
        <v>1494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1495</v>
      </c>
      <c r="B15" s="41" t="s">
        <v>1496</v>
      </c>
      <c r="C15" s="72" t="s">
        <v>1497</v>
      </c>
      <c r="D15" s="72" t="s">
        <v>1498</v>
      </c>
      <c r="E15" s="72" t="s">
        <v>1499</v>
      </c>
      <c r="F15" s="74">
        <v>45</v>
      </c>
      <c r="G15" s="75">
        <v>2</v>
      </c>
      <c r="H15" s="76">
        <v>2</v>
      </c>
      <c r="I15" s="56" t="s">
        <v>1500</v>
      </c>
      <c r="J15" s="75">
        <v>2</v>
      </c>
      <c r="K15" s="76">
        <v>2</v>
      </c>
      <c r="L15" s="56" t="s">
        <v>1501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1502</v>
      </c>
      <c r="B16" s="107" t="s">
        <v>1503</v>
      </c>
      <c r="C16" s="209" t="s">
        <v>1504</v>
      </c>
      <c r="D16" s="209" t="s">
        <v>1505</v>
      </c>
      <c r="E16" s="209" t="s">
        <v>1506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1507</v>
      </c>
      <c r="P16" s="211">
        <v>2</v>
      </c>
      <c r="Q16" s="212">
        <v>2</v>
      </c>
      <c r="R16" s="213" t="s">
        <v>1508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1509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1510</v>
      </c>
      <c r="B18" s="132"/>
      <c r="C18" s="133"/>
      <c r="D18" s="133"/>
      <c r="E18" s="133"/>
      <c r="F18" s="134"/>
      <c r="G18" s="158"/>
      <c r="H18" s="159">
        <v>4</v>
      </c>
      <c r="I18" s="187"/>
      <c r="J18" s="158"/>
      <c r="K18" s="159">
        <v>4</v>
      </c>
      <c r="L18" s="117"/>
      <c r="M18" s="158"/>
      <c r="N18" s="159">
        <v>2</v>
      </c>
      <c r="O18" s="187"/>
      <c r="P18" s="158"/>
      <c r="Q18" s="159">
        <v>3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1511</v>
      </c>
      <c r="B19" s="139" t="s">
        <v>1512</v>
      </c>
      <c r="C19" s="140"/>
      <c r="D19" s="140"/>
      <c r="E19" s="140" t="s">
        <v>1513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1514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4">SUM(H7:H19)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13</v>
      </c>
      <c r="N20" s="149">
        <f t="shared" si="4"/>
        <v>30</v>
      </c>
      <c r="O20" s="150"/>
      <c r="P20" s="148">
        <f t="shared" si="4"/>
        <v>12</v>
      </c>
      <c r="Q20" s="149">
        <f t="shared" si="4"/>
        <v>30</v>
      </c>
      <c r="R20" s="150"/>
      <c r="S20" s="151">
        <f t="shared" si="4"/>
        <v>855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kav0/XG0ykVqC105ZNKbwFYoH5CxYMs5HK5GoViFRCmQV1Sq8imcWU0qIpnPBx9rD7tlXz5AFiJm1Crszubxsg==" saltValue="x1Eic5gcfHf2Ma4d3PXRKA==" spinCount="100000" sheet="1" objects="1" scenarios="1"/>
  <mergeCells count="21">
    <mergeCell ref="M5:O5"/>
    <mergeCell ref="P5:R5"/>
    <mergeCell ref="S5:S6"/>
    <mergeCell ref="A3:T3"/>
    <mergeCell ref="T5:T6"/>
    <mergeCell ref="A7:T7"/>
    <mergeCell ref="A17:T17"/>
    <mergeCell ref="A20:F20"/>
    <mergeCell ref="A1:T1"/>
    <mergeCell ref="A2:T2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zoomScaleNormal="100" workbookViewId="0">
      <selection sqref="A1:T1"/>
    </sheetView>
  </sheetViews>
  <sheetFormatPr defaultColWidth="9.140625" defaultRowHeight="12" x14ac:dyDescent="0.25"/>
  <cols>
    <col min="1" max="1" width="39.8554687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40</v>
      </c>
      <c r="K6" s="4" t="s">
        <v>41</v>
      </c>
      <c r="L6" s="105" t="s">
        <v>42</v>
      </c>
      <c r="M6" s="2" t="s">
        <v>43</v>
      </c>
      <c r="N6" s="4" t="s">
        <v>44</v>
      </c>
      <c r="O6" s="105" t="s">
        <v>45</v>
      </c>
      <c r="P6" s="2" t="s">
        <v>46</v>
      </c>
      <c r="Q6" s="4" t="s">
        <v>47</v>
      </c>
      <c r="R6" s="5" t="s">
        <v>48</v>
      </c>
      <c r="S6" s="371"/>
      <c r="T6" s="373"/>
    </row>
    <row r="7" spans="1:20" ht="13.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50</v>
      </c>
      <c r="B8" s="111" t="s">
        <v>51</v>
      </c>
      <c r="C8" s="112" t="s">
        <v>52</v>
      </c>
      <c r="D8" s="112" t="s">
        <v>53</v>
      </c>
      <c r="E8" s="112" t="s">
        <v>54</v>
      </c>
      <c r="F8" s="113">
        <v>60</v>
      </c>
      <c r="G8" s="114">
        <v>2</v>
      </c>
      <c r="H8" s="115">
        <v>9</v>
      </c>
      <c r="I8" s="116" t="s">
        <v>55</v>
      </c>
      <c r="J8" s="114">
        <v>2</v>
      </c>
      <c r="K8" s="115">
        <v>9</v>
      </c>
      <c r="L8" s="117" t="s">
        <v>56</v>
      </c>
      <c r="M8" s="114">
        <v>2</v>
      </c>
      <c r="N8" s="115">
        <v>9</v>
      </c>
      <c r="O8" s="116" t="s">
        <v>57</v>
      </c>
      <c r="P8" s="114">
        <v>2</v>
      </c>
      <c r="Q8" s="115">
        <v>9</v>
      </c>
      <c r="R8" s="117" t="s">
        <v>58</v>
      </c>
      <c r="S8" s="118">
        <f>SUM(G8,J8,M8,P8)*15</f>
        <v>120</v>
      </c>
      <c r="T8" s="119">
        <f>SUM(H8,K8,N8,Q8)</f>
        <v>36</v>
      </c>
    </row>
    <row r="9" spans="1:20" ht="13.5" customHeight="1" x14ac:dyDescent="0.2">
      <c r="A9" s="110" t="s">
        <v>2737</v>
      </c>
      <c r="B9" s="21" t="s">
        <v>2814</v>
      </c>
      <c r="C9" s="112"/>
      <c r="D9" s="112" t="s">
        <v>2697</v>
      </c>
      <c r="E9" s="112" t="s">
        <v>2698</v>
      </c>
      <c r="F9" s="113">
        <v>60</v>
      </c>
      <c r="G9" s="114">
        <v>1</v>
      </c>
      <c r="H9" s="115">
        <v>4</v>
      </c>
      <c r="I9" s="116" t="s">
        <v>2667</v>
      </c>
      <c r="J9" s="114">
        <v>1</v>
      </c>
      <c r="K9" s="115">
        <v>4</v>
      </c>
      <c r="L9" s="117" t="s">
        <v>2667</v>
      </c>
      <c r="M9" s="114"/>
      <c r="N9" s="115"/>
      <c r="O9" s="116"/>
      <c r="P9" s="114"/>
      <c r="Q9" s="115"/>
      <c r="R9" s="117"/>
      <c r="S9" s="118">
        <f>SUM(G9,J9,M9,P9)*15</f>
        <v>30</v>
      </c>
      <c r="T9" s="119">
        <f>SUM(H9,K9,N9,Q9)</f>
        <v>8</v>
      </c>
    </row>
    <row r="10" spans="1:20" ht="13.5" customHeight="1" x14ac:dyDescent="0.2">
      <c r="A10" s="120" t="s">
        <v>59</v>
      </c>
      <c r="B10" s="10" t="s">
        <v>2815</v>
      </c>
      <c r="C10" s="72" t="s">
        <v>60</v>
      </c>
      <c r="D10" s="72" t="s">
        <v>61</v>
      </c>
      <c r="E10" s="72" t="s">
        <v>62</v>
      </c>
      <c r="F10" s="74">
        <v>60</v>
      </c>
      <c r="G10" s="75">
        <v>1</v>
      </c>
      <c r="H10" s="76">
        <v>4</v>
      </c>
      <c r="I10" s="77" t="s">
        <v>63</v>
      </c>
      <c r="J10" s="75">
        <v>1</v>
      </c>
      <c r="K10" s="76">
        <v>4</v>
      </c>
      <c r="L10" s="56" t="s">
        <v>64</v>
      </c>
      <c r="M10" s="75"/>
      <c r="N10" s="76"/>
      <c r="O10" s="77"/>
      <c r="P10" s="75"/>
      <c r="Q10" s="76"/>
      <c r="R10" s="56"/>
      <c r="S10" s="118">
        <f>SUM(G10,J10,M10,P10)*15</f>
        <v>30</v>
      </c>
      <c r="T10" s="119">
        <f t="shared" ref="T10:T13" si="0">SUM(H10,K10,N10,Q10)</f>
        <v>8</v>
      </c>
    </row>
    <row r="11" spans="1:20" ht="13.5" customHeight="1" thickBot="1" x14ac:dyDescent="0.25">
      <c r="A11" s="121" t="s">
        <v>65</v>
      </c>
      <c r="B11" s="15" t="s">
        <v>2829</v>
      </c>
      <c r="C11" s="78" t="s">
        <v>66</v>
      </c>
      <c r="D11" s="78" t="s">
        <v>67</v>
      </c>
      <c r="E11" s="78" t="s">
        <v>68</v>
      </c>
      <c r="F11" s="80">
        <v>60</v>
      </c>
      <c r="G11" s="81">
        <v>1</v>
      </c>
      <c r="H11" s="82">
        <v>4</v>
      </c>
      <c r="I11" s="83" t="s">
        <v>69</v>
      </c>
      <c r="J11" s="81">
        <v>1</v>
      </c>
      <c r="K11" s="82">
        <v>4</v>
      </c>
      <c r="L11" s="359" t="s">
        <v>2667</v>
      </c>
      <c r="M11" s="81">
        <v>1</v>
      </c>
      <c r="N11" s="82">
        <v>4</v>
      </c>
      <c r="O11" s="83" t="s">
        <v>70</v>
      </c>
      <c r="P11" s="81">
        <v>1</v>
      </c>
      <c r="Q11" s="82">
        <v>4</v>
      </c>
      <c r="R11" s="84" t="s">
        <v>71</v>
      </c>
      <c r="S11" s="122">
        <f>SUM(G11,J11,M11,P11)*15</f>
        <v>60</v>
      </c>
      <c r="T11" s="123">
        <f t="shared" si="0"/>
        <v>16</v>
      </c>
    </row>
    <row r="12" spans="1:20" ht="13.5" customHeight="1" x14ac:dyDescent="0.25">
      <c r="A12" s="124" t="s">
        <v>72</v>
      </c>
      <c r="B12" s="40" t="s">
        <v>73</v>
      </c>
      <c r="C12" s="65"/>
      <c r="D12" s="65" t="s">
        <v>74</v>
      </c>
      <c r="E12" s="65" t="s">
        <v>75</v>
      </c>
      <c r="F12" s="67">
        <v>45</v>
      </c>
      <c r="G12" s="68">
        <v>2</v>
      </c>
      <c r="H12" s="69">
        <v>3</v>
      </c>
      <c r="I12" s="71" t="s">
        <v>76</v>
      </c>
      <c r="J12" s="68">
        <v>2</v>
      </c>
      <c r="K12" s="69">
        <v>3</v>
      </c>
      <c r="L12" s="71" t="s">
        <v>77</v>
      </c>
      <c r="M12" s="68"/>
      <c r="N12" s="69"/>
      <c r="O12" s="71"/>
      <c r="P12" s="68"/>
      <c r="Q12" s="69"/>
      <c r="R12" s="71"/>
      <c r="S12" s="125">
        <f t="shared" ref="S12:S13" si="1">SUM(G12,J12,M12,P12)*15</f>
        <v>60</v>
      </c>
      <c r="T12" s="126">
        <f t="shared" si="0"/>
        <v>6</v>
      </c>
    </row>
    <row r="13" spans="1:20" ht="13.5" customHeight="1" x14ac:dyDescent="0.25">
      <c r="A13" s="127" t="s">
        <v>78</v>
      </c>
      <c r="B13" s="41" t="s">
        <v>79</v>
      </c>
      <c r="C13" s="72" t="s">
        <v>80</v>
      </c>
      <c r="D13" s="72" t="s">
        <v>81</v>
      </c>
      <c r="E13" s="72" t="s">
        <v>82</v>
      </c>
      <c r="F13" s="74">
        <v>45</v>
      </c>
      <c r="G13" s="75">
        <v>2</v>
      </c>
      <c r="H13" s="76">
        <v>2</v>
      </c>
      <c r="I13" s="56" t="s">
        <v>83</v>
      </c>
      <c r="J13" s="75">
        <v>2</v>
      </c>
      <c r="K13" s="76">
        <v>2</v>
      </c>
      <c r="L13" s="56" t="s">
        <v>84</v>
      </c>
      <c r="M13" s="75"/>
      <c r="N13" s="76"/>
      <c r="O13" s="56"/>
      <c r="P13" s="75"/>
      <c r="Q13" s="76"/>
      <c r="R13" s="56"/>
      <c r="S13" s="128">
        <f t="shared" si="1"/>
        <v>60</v>
      </c>
      <c r="T13" s="129">
        <f t="shared" si="0"/>
        <v>4</v>
      </c>
    </row>
    <row r="14" spans="1:20" ht="13.5" customHeight="1" thickBot="1" x14ac:dyDescent="0.3">
      <c r="A14" s="121" t="s">
        <v>85</v>
      </c>
      <c r="B14" s="42" t="s">
        <v>86</v>
      </c>
      <c r="C14" s="78" t="s">
        <v>87</v>
      </c>
      <c r="D14" s="78" t="s">
        <v>88</v>
      </c>
      <c r="E14" s="78" t="s">
        <v>89</v>
      </c>
      <c r="F14" s="80">
        <v>45</v>
      </c>
      <c r="G14" s="81"/>
      <c r="H14" s="82"/>
      <c r="I14" s="84"/>
      <c r="J14" s="81"/>
      <c r="K14" s="82"/>
      <c r="L14" s="84"/>
      <c r="M14" s="81">
        <v>2</v>
      </c>
      <c r="N14" s="82">
        <v>2</v>
      </c>
      <c r="O14" s="84" t="s">
        <v>90</v>
      </c>
      <c r="P14" s="81">
        <v>2</v>
      </c>
      <c r="Q14" s="82">
        <v>2</v>
      </c>
      <c r="R14" s="84" t="s">
        <v>91</v>
      </c>
      <c r="S14" s="130">
        <f>SUM(G14,J14,M14,P14)*15</f>
        <v>60</v>
      </c>
      <c r="T14" s="123">
        <f>SUM(H14,K14,N14,Q14)</f>
        <v>4</v>
      </c>
    </row>
    <row r="15" spans="1:20" ht="13.5" customHeight="1" thickTop="1" thickBot="1" x14ac:dyDescent="0.3">
      <c r="A15" s="367" t="s">
        <v>92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9"/>
    </row>
    <row r="16" spans="1:20" ht="13.5" customHeight="1" thickBot="1" x14ac:dyDescent="0.3">
      <c r="A16" s="131" t="s">
        <v>93</v>
      </c>
      <c r="B16" s="132"/>
      <c r="C16" s="133"/>
      <c r="D16" s="133"/>
      <c r="E16" s="133"/>
      <c r="F16" s="134"/>
      <c r="G16" s="114"/>
      <c r="H16" s="115">
        <v>5</v>
      </c>
      <c r="I16" s="117"/>
      <c r="J16" s="114"/>
      <c r="K16" s="115">
        <v>5</v>
      </c>
      <c r="L16" s="117"/>
      <c r="M16" s="114"/>
      <c r="N16" s="115">
        <v>7</v>
      </c>
      <c r="O16" s="117"/>
      <c r="P16" s="114"/>
      <c r="Q16" s="115">
        <v>6</v>
      </c>
      <c r="R16" s="135"/>
      <c r="S16" s="136"/>
      <c r="T16" s="137">
        <f t="shared" ref="T16" si="2">SUM(H16,K16,N16,Q16)</f>
        <v>23</v>
      </c>
    </row>
    <row r="17" spans="1:20" ht="13.5" customHeight="1" thickTop="1" thickBot="1" x14ac:dyDescent="0.3">
      <c r="A17" s="138" t="s">
        <v>94</v>
      </c>
      <c r="B17" s="139" t="s">
        <v>95</v>
      </c>
      <c r="C17" s="140"/>
      <c r="D17" s="140"/>
      <c r="E17" s="140" t="s">
        <v>96</v>
      </c>
      <c r="F17" s="141"/>
      <c r="G17" s="142"/>
      <c r="H17" s="143"/>
      <c r="I17" s="144"/>
      <c r="J17" s="142"/>
      <c r="K17" s="143"/>
      <c r="L17" s="144"/>
      <c r="M17" s="142">
        <v>0</v>
      </c>
      <c r="N17" s="143">
        <v>7</v>
      </c>
      <c r="O17" s="144" t="s">
        <v>2667</v>
      </c>
      <c r="P17" s="142">
        <v>0</v>
      </c>
      <c r="Q17" s="143">
        <v>8</v>
      </c>
      <c r="R17" s="145" t="s">
        <v>2667</v>
      </c>
      <c r="S17" s="146">
        <f t="shared" ref="S17" si="3">SUM(G17,J17,M17,P17)*15</f>
        <v>0</v>
      </c>
      <c r="T17" s="147">
        <f>SUM(H17,K17,N17,,Q17)</f>
        <v>15</v>
      </c>
    </row>
    <row r="18" spans="1:20" ht="13.5" customHeight="1" thickTop="1" thickBot="1" x14ac:dyDescent="0.3">
      <c r="A18" s="364" t="s">
        <v>97</v>
      </c>
      <c r="B18" s="365"/>
      <c r="C18" s="365"/>
      <c r="D18" s="365"/>
      <c r="E18" s="365"/>
      <c r="F18" s="366"/>
      <c r="G18" s="148">
        <f>SUM(G8:G17)</f>
        <v>9</v>
      </c>
      <c r="H18" s="149">
        <f>SUM(H8:H17)</f>
        <v>31</v>
      </c>
      <c r="I18" s="150"/>
      <c r="J18" s="148">
        <f>SUM(J8:J17)</f>
        <v>9</v>
      </c>
      <c r="K18" s="149">
        <f>SUM(K8:K17)</f>
        <v>31</v>
      </c>
      <c r="L18" s="150"/>
      <c r="M18" s="148">
        <f>SUM(M8:M17)</f>
        <v>5</v>
      </c>
      <c r="N18" s="149">
        <f>SUM(N8:N17)</f>
        <v>29</v>
      </c>
      <c r="O18" s="150"/>
      <c r="P18" s="148">
        <f>SUM(P8:P17)</f>
        <v>5</v>
      </c>
      <c r="Q18" s="149">
        <f>SUM(Q8:Q17)</f>
        <v>29</v>
      </c>
      <c r="R18" s="150"/>
      <c r="S18" s="151">
        <f>SUM(S8:S17)</f>
        <v>420</v>
      </c>
      <c r="T18" s="152">
        <f>SUM(T8:T17)</f>
        <v>120</v>
      </c>
    </row>
    <row r="19" spans="1:20" ht="12.75" thickTop="1" x14ac:dyDescent="0.25"/>
    <row r="20" spans="1:20" x14ac:dyDescent="0.25">
      <c r="A20" s="109" t="s">
        <v>98</v>
      </c>
      <c r="S20" s="109"/>
    </row>
    <row r="21" spans="1:20" x14ac:dyDescent="0.25">
      <c r="A21" s="154" t="s">
        <v>2650</v>
      </c>
      <c r="S21" s="109"/>
    </row>
    <row r="22" spans="1:20" x14ac:dyDescent="0.25">
      <c r="A22" s="109" t="s">
        <v>99</v>
      </c>
      <c r="S22" s="109"/>
    </row>
    <row r="23" spans="1:20" x14ac:dyDescent="0.25">
      <c r="S23" s="109"/>
      <c r="T23" s="155"/>
    </row>
    <row r="24" spans="1:20" x14ac:dyDescent="0.25">
      <c r="A24" s="156" t="s">
        <v>100</v>
      </c>
      <c r="S24" s="109"/>
      <c r="T24" s="155"/>
    </row>
    <row r="25" spans="1:20" x14ac:dyDescent="0.25">
      <c r="A25" s="157" t="s">
        <v>101</v>
      </c>
      <c r="F25" s="154" t="s">
        <v>2651</v>
      </c>
      <c r="G25" s="157"/>
      <c r="K25" s="109" t="s">
        <v>102</v>
      </c>
      <c r="M25" s="157"/>
      <c r="N25" s="157"/>
      <c r="P25" s="157" t="s">
        <v>103</v>
      </c>
      <c r="R25" s="157"/>
      <c r="S25" s="109"/>
    </row>
    <row r="26" spans="1:20" x14ac:dyDescent="0.25">
      <c r="A26" s="157" t="s">
        <v>104</v>
      </c>
      <c r="F26" s="109" t="s">
        <v>105</v>
      </c>
      <c r="G26" s="157"/>
      <c r="K26" s="109" t="s">
        <v>106</v>
      </c>
      <c r="M26" s="157"/>
      <c r="N26" s="157"/>
      <c r="P26" s="157" t="s">
        <v>107</v>
      </c>
      <c r="R26" s="157"/>
      <c r="S26" s="109"/>
    </row>
    <row r="27" spans="1:20" x14ac:dyDescent="0.25">
      <c r="A27" s="109" t="s">
        <v>108</v>
      </c>
      <c r="F27" s="109" t="s">
        <v>109</v>
      </c>
      <c r="K27" s="109" t="s">
        <v>110</v>
      </c>
      <c r="P27" s="109" t="s">
        <v>111</v>
      </c>
      <c r="S27" s="109"/>
    </row>
    <row r="28" spans="1:20" x14ac:dyDescent="0.25">
      <c r="A28" s="109" t="s">
        <v>112</v>
      </c>
      <c r="K28" s="109" t="s">
        <v>113</v>
      </c>
      <c r="S28" s="109"/>
    </row>
    <row r="29" spans="1:20" x14ac:dyDescent="0.25">
      <c r="A29" s="109" t="s">
        <v>114</v>
      </c>
      <c r="K29" s="109" t="s">
        <v>115</v>
      </c>
      <c r="S29" s="109"/>
    </row>
    <row r="30" spans="1:20" x14ac:dyDescent="0.25">
      <c r="S30" s="109"/>
    </row>
    <row r="31" spans="1:20" x14ac:dyDescent="0.25">
      <c r="A31" s="156" t="s">
        <v>116</v>
      </c>
    </row>
    <row r="32" spans="1:20" x14ac:dyDescent="0.25">
      <c r="A32" s="109" t="s">
        <v>117</v>
      </c>
      <c r="S32" s="109"/>
    </row>
    <row r="33" spans="1:19" x14ac:dyDescent="0.25">
      <c r="A33" s="109" t="s">
        <v>118</v>
      </c>
      <c r="S33" s="109"/>
    </row>
    <row r="34" spans="1:19" x14ac:dyDescent="0.25">
      <c r="A34" s="154" t="s">
        <v>2652</v>
      </c>
      <c r="S34" s="109"/>
    </row>
    <row r="35" spans="1:19" x14ac:dyDescent="0.25">
      <c r="A35" s="109" t="s">
        <v>119</v>
      </c>
      <c r="S35" s="109"/>
    </row>
  </sheetData>
  <sheetProtection algorithmName="SHA-512" hashValue="tiDK0LNIsIqmgXA93lFdSTFmnPopMvVhUfchVUM+/LNzxLf28tCTfN55PxV5qxsnmVSJ7wlOMlrofffKPqAgIA==" saltValue="lo2KxvY78BZ1qPKiuRKl3Q==" spinCount="100000" sheet="1" objects="1" scenarios="1"/>
  <mergeCells count="21">
    <mergeCell ref="A4:F4"/>
    <mergeCell ref="A1:T1"/>
    <mergeCell ref="A2:T2"/>
    <mergeCell ref="G4:R4"/>
    <mergeCell ref="S4:T4"/>
    <mergeCell ref="A3:T3"/>
    <mergeCell ref="A18:F18"/>
    <mergeCell ref="A15:T15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1515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1516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1517</v>
      </c>
      <c r="B4" s="380"/>
      <c r="C4" s="380"/>
      <c r="D4" s="380"/>
      <c r="E4" s="380"/>
      <c r="F4" s="381"/>
      <c r="G4" s="376" t="s">
        <v>1518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1519</v>
      </c>
      <c r="B5" s="384" t="s">
        <v>1520</v>
      </c>
      <c r="C5" s="386" t="s">
        <v>1521</v>
      </c>
      <c r="D5" s="386" t="s">
        <v>1522</v>
      </c>
      <c r="E5" s="386" t="s">
        <v>1523</v>
      </c>
      <c r="F5" s="374" t="s">
        <v>1524</v>
      </c>
      <c r="G5" s="376" t="s">
        <v>1525</v>
      </c>
      <c r="H5" s="377"/>
      <c r="I5" s="378"/>
      <c r="J5" s="376" t="s">
        <v>1526</v>
      </c>
      <c r="K5" s="377"/>
      <c r="L5" s="378"/>
      <c r="M5" s="376" t="s">
        <v>1527</v>
      </c>
      <c r="N5" s="377"/>
      <c r="O5" s="378"/>
      <c r="P5" s="379" t="s">
        <v>1528</v>
      </c>
      <c r="Q5" s="380"/>
      <c r="R5" s="381"/>
      <c r="S5" s="370" t="s">
        <v>1529</v>
      </c>
      <c r="T5" s="372" t="s">
        <v>1530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1531</v>
      </c>
      <c r="H6" s="4" t="s">
        <v>1532</v>
      </c>
      <c r="I6" s="105" t="s">
        <v>1533</v>
      </c>
      <c r="J6" s="2" t="s">
        <v>1534</v>
      </c>
      <c r="K6" s="4" t="s">
        <v>1535</v>
      </c>
      <c r="L6" s="105" t="s">
        <v>1536</v>
      </c>
      <c r="M6" s="2" t="s">
        <v>1537</v>
      </c>
      <c r="N6" s="4" t="s">
        <v>1538</v>
      </c>
      <c r="O6" s="105" t="s">
        <v>1539</v>
      </c>
      <c r="P6" s="2" t="s">
        <v>1540</v>
      </c>
      <c r="Q6" s="4" t="s">
        <v>1541</v>
      </c>
      <c r="R6" s="5" t="s">
        <v>1542</v>
      </c>
      <c r="S6" s="371"/>
      <c r="T6" s="373"/>
    </row>
    <row r="7" spans="1:20" ht="13.5" customHeight="1" thickTop="1" thickBot="1" x14ac:dyDescent="0.3">
      <c r="A7" s="404" t="s">
        <v>1543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1544</v>
      </c>
      <c r="B8" s="108" t="s">
        <v>1545</v>
      </c>
      <c r="C8" s="43" t="s">
        <v>1546</v>
      </c>
      <c r="D8" s="43" t="s">
        <v>1547</v>
      </c>
      <c r="E8" s="44" t="s">
        <v>1548</v>
      </c>
      <c r="F8" s="45">
        <v>60</v>
      </c>
      <c r="G8" s="46">
        <v>2</v>
      </c>
      <c r="H8" s="47">
        <v>9</v>
      </c>
      <c r="I8" s="48" t="s">
        <v>1549</v>
      </c>
      <c r="J8" s="46">
        <v>2</v>
      </c>
      <c r="K8" s="47">
        <v>9</v>
      </c>
      <c r="L8" s="49" t="s">
        <v>1550</v>
      </c>
      <c r="M8" s="46">
        <v>2</v>
      </c>
      <c r="N8" s="47">
        <v>9</v>
      </c>
      <c r="O8" s="48" t="s">
        <v>1551</v>
      </c>
      <c r="P8" s="46">
        <v>2</v>
      </c>
      <c r="Q8" s="47">
        <v>9</v>
      </c>
      <c r="R8" s="49" t="s">
        <v>1552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127" t="s">
        <v>1553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1554</v>
      </c>
      <c r="B10" s="10" t="s">
        <v>2703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6</v>
      </c>
      <c r="H10" s="54">
        <v>3</v>
      </c>
      <c r="I10" s="55" t="s">
        <v>157</v>
      </c>
      <c r="J10" s="53">
        <v>6</v>
      </c>
      <c r="K10" s="54">
        <v>3</v>
      </c>
      <c r="L10" s="57" t="s">
        <v>157</v>
      </c>
      <c r="M10" s="53">
        <v>6</v>
      </c>
      <c r="N10" s="54">
        <v>3</v>
      </c>
      <c r="O10" s="55" t="s">
        <v>157</v>
      </c>
      <c r="P10" s="53">
        <v>6</v>
      </c>
      <c r="Q10" s="54">
        <v>3</v>
      </c>
      <c r="R10" s="57" t="s">
        <v>157</v>
      </c>
      <c r="S10" s="164">
        <f t="shared" si="0"/>
        <v>360</v>
      </c>
      <c r="T10" s="165">
        <f t="shared" si="1"/>
        <v>12</v>
      </c>
    </row>
    <row r="11" spans="1:20" ht="13.5" customHeight="1" x14ac:dyDescent="0.2">
      <c r="A11" s="127" t="s">
        <v>1555</v>
      </c>
      <c r="B11" s="10" t="s">
        <v>2676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1</v>
      </c>
      <c r="H11" s="54">
        <v>2</v>
      </c>
      <c r="I11" s="55" t="s">
        <v>157</v>
      </c>
      <c r="J11" s="53">
        <v>1</v>
      </c>
      <c r="K11" s="54">
        <v>2</v>
      </c>
      <c r="L11" s="251" t="s">
        <v>2718</v>
      </c>
      <c r="M11" s="53">
        <v>1</v>
      </c>
      <c r="N11" s="54">
        <v>2</v>
      </c>
      <c r="O11" s="55" t="s">
        <v>154</v>
      </c>
      <c r="P11" s="53"/>
      <c r="Q11" s="54"/>
      <c r="R11" s="57"/>
      <c r="S11" s="164">
        <f t="shared" si="0"/>
        <v>45</v>
      </c>
      <c r="T11" s="165">
        <f t="shared" si="1"/>
        <v>6</v>
      </c>
    </row>
    <row r="12" spans="1:20" ht="13.5" customHeight="1" x14ac:dyDescent="0.2">
      <c r="A12" s="127" t="s">
        <v>2831</v>
      </c>
      <c r="B12" s="10" t="s">
        <v>2830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1</v>
      </c>
      <c r="I12" s="55" t="s">
        <v>157</v>
      </c>
      <c r="J12" s="53">
        <v>1</v>
      </c>
      <c r="K12" s="54">
        <v>1</v>
      </c>
      <c r="L12" s="57" t="s">
        <v>157</v>
      </c>
      <c r="M12" s="53">
        <v>1</v>
      </c>
      <c r="N12" s="54">
        <v>1</v>
      </c>
      <c r="O12" s="55" t="s">
        <v>157</v>
      </c>
      <c r="P12" s="53">
        <v>1</v>
      </c>
      <c r="Q12" s="54">
        <v>1</v>
      </c>
      <c r="R12" s="57" t="s">
        <v>157</v>
      </c>
      <c r="S12" s="164">
        <f t="shared" si="0"/>
        <v>60</v>
      </c>
      <c r="T12" s="165">
        <f t="shared" si="1"/>
        <v>4</v>
      </c>
    </row>
    <row r="13" spans="1:20" ht="13.5" customHeight="1" thickBot="1" x14ac:dyDescent="0.3">
      <c r="A13" s="166" t="s">
        <v>1556</v>
      </c>
      <c r="B13" s="190" t="s">
        <v>1557</v>
      </c>
      <c r="C13" s="94" t="s">
        <v>1558</v>
      </c>
      <c r="D13" s="94" t="s">
        <v>1559</v>
      </c>
      <c r="E13" s="95" t="s">
        <v>1560</v>
      </c>
      <c r="F13" s="96">
        <v>60</v>
      </c>
      <c r="G13" s="97">
        <v>1</v>
      </c>
      <c r="H13" s="98">
        <v>2</v>
      </c>
      <c r="I13" s="168" t="s">
        <v>1561</v>
      </c>
      <c r="J13" s="97">
        <v>1</v>
      </c>
      <c r="K13" s="98">
        <v>2</v>
      </c>
      <c r="L13" s="99" t="s">
        <v>1562</v>
      </c>
      <c r="M13" s="97"/>
      <c r="N13" s="98"/>
      <c r="O13" s="168"/>
      <c r="P13" s="97"/>
      <c r="Q13" s="98"/>
      <c r="R13" s="99"/>
      <c r="S13" s="170">
        <f t="shared" si="0"/>
        <v>30</v>
      </c>
      <c r="T13" s="171">
        <f t="shared" si="1"/>
        <v>4</v>
      </c>
    </row>
    <row r="14" spans="1:20" ht="13.5" customHeight="1" x14ac:dyDescent="0.25">
      <c r="A14" s="193" t="s">
        <v>1563</v>
      </c>
      <c r="B14" s="40" t="s">
        <v>1564</v>
      </c>
      <c r="C14" s="112"/>
      <c r="D14" s="112" t="s">
        <v>1565</v>
      </c>
      <c r="E14" s="112" t="s">
        <v>1566</v>
      </c>
      <c r="F14" s="113">
        <v>45</v>
      </c>
      <c r="G14" s="114">
        <v>2</v>
      </c>
      <c r="H14" s="115">
        <v>3</v>
      </c>
      <c r="I14" s="117" t="s">
        <v>1567</v>
      </c>
      <c r="J14" s="114">
        <v>2</v>
      </c>
      <c r="K14" s="115">
        <v>3</v>
      </c>
      <c r="L14" s="117" t="s">
        <v>1568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1569</v>
      </c>
      <c r="B15" s="41" t="s">
        <v>1570</v>
      </c>
      <c r="C15" s="72" t="s">
        <v>1571</v>
      </c>
      <c r="D15" s="72" t="s">
        <v>1572</v>
      </c>
      <c r="E15" s="72" t="s">
        <v>1573</v>
      </c>
      <c r="F15" s="74">
        <v>45</v>
      </c>
      <c r="G15" s="75">
        <v>2</v>
      </c>
      <c r="H15" s="76">
        <v>2</v>
      </c>
      <c r="I15" s="56" t="s">
        <v>1574</v>
      </c>
      <c r="J15" s="75">
        <v>2</v>
      </c>
      <c r="K15" s="76">
        <v>2</v>
      </c>
      <c r="L15" s="56" t="s">
        <v>1575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1576</v>
      </c>
      <c r="B16" s="107" t="s">
        <v>1577</v>
      </c>
      <c r="C16" s="209" t="s">
        <v>1578</v>
      </c>
      <c r="D16" s="209" t="s">
        <v>1579</v>
      </c>
      <c r="E16" s="209" t="s">
        <v>1580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1581</v>
      </c>
      <c r="P16" s="211">
        <v>2</v>
      </c>
      <c r="Q16" s="212">
        <v>2</v>
      </c>
      <c r="R16" s="213" t="s">
        <v>1582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1583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1584</v>
      </c>
      <c r="B18" s="132"/>
      <c r="C18" s="133"/>
      <c r="D18" s="133"/>
      <c r="E18" s="133"/>
      <c r="F18" s="134"/>
      <c r="G18" s="158"/>
      <c r="H18" s="159">
        <v>4</v>
      </c>
      <c r="I18" s="187"/>
      <c r="J18" s="158"/>
      <c r="K18" s="159">
        <v>4</v>
      </c>
      <c r="L18" s="117"/>
      <c r="M18" s="158"/>
      <c r="N18" s="159">
        <v>2</v>
      </c>
      <c r="O18" s="187"/>
      <c r="P18" s="158"/>
      <c r="Q18" s="159">
        <v>3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1585</v>
      </c>
      <c r="B19" s="139" t="s">
        <v>1586</v>
      </c>
      <c r="C19" s="140"/>
      <c r="D19" s="140"/>
      <c r="E19" s="140" t="s">
        <v>1587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1588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4">SUM(H7:H19)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13</v>
      </c>
      <c r="N20" s="149">
        <f t="shared" si="4"/>
        <v>30</v>
      </c>
      <c r="O20" s="150"/>
      <c r="P20" s="148">
        <f t="shared" si="4"/>
        <v>12</v>
      </c>
      <c r="Q20" s="149">
        <f t="shared" si="4"/>
        <v>30</v>
      </c>
      <c r="R20" s="150"/>
      <c r="S20" s="151">
        <f t="shared" si="4"/>
        <v>855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Dxdqp8i4/nV47Fkd/dESRPGmIS2IlsyitCmDdzVSArs974WeT+DAHD45N5ytPGVdxWzz/3Q7DvUOc33793QK8Q==" saltValue="OEYgd5BCLAdNyaJ7pxtToA==" spinCount="100000" sheet="1" objects="1" scenarios="1"/>
  <mergeCells count="21">
    <mergeCell ref="A1:T1"/>
    <mergeCell ref="A2:T2"/>
    <mergeCell ref="A3:T3"/>
    <mergeCell ref="A4:F4"/>
    <mergeCell ref="G4:R4"/>
    <mergeCell ref="S4:T4"/>
    <mergeCell ref="S5:S6"/>
    <mergeCell ref="T5:T6"/>
    <mergeCell ref="A7:T7"/>
    <mergeCell ref="A17:T17"/>
    <mergeCell ref="A20:F20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37"/>
  <sheetViews>
    <sheetView workbookViewId="0">
      <selection activeCell="Z32" sqref="Z32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1589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1590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1591</v>
      </c>
      <c r="B4" s="380"/>
      <c r="C4" s="380"/>
      <c r="D4" s="380"/>
      <c r="E4" s="380"/>
      <c r="F4" s="381"/>
      <c r="G4" s="376" t="s">
        <v>1592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1593</v>
      </c>
      <c r="B5" s="384" t="s">
        <v>1594</v>
      </c>
      <c r="C5" s="386" t="s">
        <v>1595</v>
      </c>
      <c r="D5" s="386" t="s">
        <v>1596</v>
      </c>
      <c r="E5" s="386" t="s">
        <v>1597</v>
      </c>
      <c r="F5" s="374" t="s">
        <v>1598</v>
      </c>
      <c r="G5" s="376" t="s">
        <v>1599</v>
      </c>
      <c r="H5" s="377"/>
      <c r="I5" s="378"/>
      <c r="J5" s="376" t="s">
        <v>1600</v>
      </c>
      <c r="K5" s="377"/>
      <c r="L5" s="378"/>
      <c r="M5" s="376" t="s">
        <v>1601</v>
      </c>
      <c r="N5" s="377"/>
      <c r="O5" s="378"/>
      <c r="P5" s="379" t="s">
        <v>1602</v>
      </c>
      <c r="Q5" s="380"/>
      <c r="R5" s="381"/>
      <c r="S5" s="370" t="s">
        <v>1603</v>
      </c>
      <c r="T5" s="372" t="s">
        <v>1604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1605</v>
      </c>
      <c r="H6" s="4" t="s">
        <v>1606</v>
      </c>
      <c r="I6" s="105" t="s">
        <v>1607</v>
      </c>
      <c r="J6" s="2" t="s">
        <v>1608</v>
      </c>
      <c r="K6" s="4" t="s">
        <v>1609</v>
      </c>
      <c r="L6" s="105" t="s">
        <v>1610</v>
      </c>
      <c r="M6" s="2" t="s">
        <v>1611</v>
      </c>
      <c r="N6" s="4" t="s">
        <v>1612</v>
      </c>
      <c r="O6" s="105" t="s">
        <v>1613</v>
      </c>
      <c r="P6" s="2" t="s">
        <v>1614</v>
      </c>
      <c r="Q6" s="4" t="s">
        <v>1615</v>
      </c>
      <c r="R6" s="5" t="s">
        <v>1616</v>
      </c>
      <c r="S6" s="371"/>
      <c r="T6" s="373"/>
    </row>
    <row r="7" spans="1:20" ht="13.5" customHeight="1" thickTop="1" thickBot="1" x14ac:dyDescent="0.3">
      <c r="A7" s="404" t="s">
        <v>1617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1618</v>
      </c>
      <c r="B8" s="108" t="s">
        <v>1619</v>
      </c>
      <c r="C8" s="43" t="s">
        <v>1620</v>
      </c>
      <c r="D8" s="43" t="s">
        <v>1621</v>
      </c>
      <c r="E8" s="44" t="s">
        <v>1622</v>
      </c>
      <c r="F8" s="45">
        <v>60</v>
      </c>
      <c r="G8" s="46">
        <v>2</v>
      </c>
      <c r="H8" s="47">
        <v>9</v>
      </c>
      <c r="I8" s="48" t="s">
        <v>1623</v>
      </c>
      <c r="J8" s="46">
        <v>2</v>
      </c>
      <c r="K8" s="47">
        <v>9</v>
      </c>
      <c r="L8" s="49" t="s">
        <v>1624</v>
      </c>
      <c r="M8" s="46">
        <v>2</v>
      </c>
      <c r="N8" s="47">
        <v>9</v>
      </c>
      <c r="O8" s="48" t="s">
        <v>1625</v>
      </c>
      <c r="P8" s="46">
        <v>2</v>
      </c>
      <c r="Q8" s="47">
        <v>9</v>
      </c>
      <c r="R8" s="49" t="s">
        <v>1626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127" t="s">
        <v>1627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1628</v>
      </c>
      <c r="B10" s="10" t="s">
        <v>2703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6</v>
      </c>
      <c r="H10" s="54">
        <v>3</v>
      </c>
      <c r="I10" s="55" t="s">
        <v>157</v>
      </c>
      <c r="J10" s="53">
        <v>6</v>
      </c>
      <c r="K10" s="54">
        <v>3</v>
      </c>
      <c r="L10" s="57" t="s">
        <v>157</v>
      </c>
      <c r="M10" s="53">
        <v>6</v>
      </c>
      <c r="N10" s="54">
        <v>3</v>
      </c>
      <c r="O10" s="55" t="s">
        <v>157</v>
      </c>
      <c r="P10" s="53">
        <v>6</v>
      </c>
      <c r="Q10" s="54">
        <v>3</v>
      </c>
      <c r="R10" s="57" t="s">
        <v>157</v>
      </c>
      <c r="S10" s="164">
        <f t="shared" si="0"/>
        <v>360</v>
      </c>
      <c r="T10" s="165">
        <f t="shared" si="1"/>
        <v>12</v>
      </c>
    </row>
    <row r="11" spans="1:20" ht="13.5" customHeight="1" x14ac:dyDescent="0.2">
      <c r="A11" s="127" t="s">
        <v>1629</v>
      </c>
      <c r="B11" s="10" t="s">
        <v>2676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1</v>
      </c>
      <c r="H11" s="54">
        <v>2</v>
      </c>
      <c r="I11" s="55" t="s">
        <v>157</v>
      </c>
      <c r="J11" s="53">
        <v>1</v>
      </c>
      <c r="K11" s="54">
        <v>2</v>
      </c>
      <c r="L11" s="251" t="s">
        <v>2718</v>
      </c>
      <c r="M11" s="53">
        <v>1</v>
      </c>
      <c r="N11" s="54">
        <v>2</v>
      </c>
      <c r="O11" s="55" t="s">
        <v>154</v>
      </c>
      <c r="P11" s="53"/>
      <c r="Q11" s="54"/>
      <c r="R11" s="57"/>
      <c r="S11" s="164">
        <f t="shared" si="0"/>
        <v>45</v>
      </c>
      <c r="T11" s="165">
        <f t="shared" si="1"/>
        <v>6</v>
      </c>
    </row>
    <row r="12" spans="1:20" ht="13.5" customHeight="1" x14ac:dyDescent="0.2">
      <c r="A12" s="127" t="s">
        <v>2831</v>
      </c>
      <c r="B12" s="10" t="s">
        <v>2830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1</v>
      </c>
      <c r="I12" s="55" t="s">
        <v>157</v>
      </c>
      <c r="J12" s="53">
        <v>1</v>
      </c>
      <c r="K12" s="54">
        <v>1</v>
      </c>
      <c r="L12" s="57" t="s">
        <v>157</v>
      </c>
      <c r="M12" s="53">
        <v>1</v>
      </c>
      <c r="N12" s="54">
        <v>1</v>
      </c>
      <c r="O12" s="55" t="s">
        <v>157</v>
      </c>
      <c r="P12" s="53">
        <v>1</v>
      </c>
      <c r="Q12" s="54">
        <v>1</v>
      </c>
      <c r="R12" s="57" t="s">
        <v>157</v>
      </c>
      <c r="S12" s="164">
        <f t="shared" si="0"/>
        <v>60</v>
      </c>
      <c r="T12" s="165">
        <f t="shared" si="1"/>
        <v>4</v>
      </c>
    </row>
    <row r="13" spans="1:20" ht="13.5" customHeight="1" thickBot="1" x14ac:dyDescent="0.3">
      <c r="A13" s="166" t="s">
        <v>1630</v>
      </c>
      <c r="B13" s="190" t="s">
        <v>1631</v>
      </c>
      <c r="C13" s="94" t="s">
        <v>1632</v>
      </c>
      <c r="D13" s="94" t="s">
        <v>1633</v>
      </c>
      <c r="E13" s="95" t="s">
        <v>1634</v>
      </c>
      <c r="F13" s="96">
        <v>60</v>
      </c>
      <c r="G13" s="97">
        <v>1</v>
      </c>
      <c r="H13" s="98">
        <v>2</v>
      </c>
      <c r="I13" s="168" t="s">
        <v>1635</v>
      </c>
      <c r="J13" s="97">
        <v>1</v>
      </c>
      <c r="K13" s="98">
        <v>2</v>
      </c>
      <c r="L13" s="99" t="s">
        <v>1636</v>
      </c>
      <c r="M13" s="97"/>
      <c r="N13" s="98"/>
      <c r="O13" s="168"/>
      <c r="P13" s="97"/>
      <c r="Q13" s="98"/>
      <c r="R13" s="99"/>
      <c r="S13" s="170">
        <f t="shared" si="0"/>
        <v>30</v>
      </c>
      <c r="T13" s="171">
        <f t="shared" si="1"/>
        <v>4</v>
      </c>
    </row>
    <row r="14" spans="1:20" ht="13.5" customHeight="1" x14ac:dyDescent="0.25">
      <c r="A14" s="193" t="s">
        <v>1637</v>
      </c>
      <c r="B14" s="40" t="s">
        <v>1638</v>
      </c>
      <c r="C14" s="112"/>
      <c r="D14" s="112" t="s">
        <v>1639</v>
      </c>
      <c r="E14" s="112" t="s">
        <v>1640</v>
      </c>
      <c r="F14" s="113">
        <v>45</v>
      </c>
      <c r="G14" s="114">
        <v>2</v>
      </c>
      <c r="H14" s="115">
        <v>3</v>
      </c>
      <c r="I14" s="117" t="s">
        <v>1641</v>
      </c>
      <c r="J14" s="114">
        <v>2</v>
      </c>
      <c r="K14" s="115">
        <v>3</v>
      </c>
      <c r="L14" s="117" t="s">
        <v>1642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1643</v>
      </c>
      <c r="B15" s="41" t="s">
        <v>1644</v>
      </c>
      <c r="C15" s="72" t="s">
        <v>1645</v>
      </c>
      <c r="D15" s="72" t="s">
        <v>1646</v>
      </c>
      <c r="E15" s="72" t="s">
        <v>1647</v>
      </c>
      <c r="F15" s="74">
        <v>45</v>
      </c>
      <c r="G15" s="75">
        <v>2</v>
      </c>
      <c r="H15" s="76">
        <v>2</v>
      </c>
      <c r="I15" s="56" t="s">
        <v>1648</v>
      </c>
      <c r="J15" s="75">
        <v>2</v>
      </c>
      <c r="K15" s="76">
        <v>2</v>
      </c>
      <c r="L15" s="56" t="s">
        <v>1649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1650</v>
      </c>
      <c r="B16" s="107" t="s">
        <v>1651</v>
      </c>
      <c r="C16" s="209" t="s">
        <v>1652</v>
      </c>
      <c r="D16" s="209" t="s">
        <v>1653</v>
      </c>
      <c r="E16" s="209" t="s">
        <v>1654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1655</v>
      </c>
      <c r="P16" s="211">
        <v>2</v>
      </c>
      <c r="Q16" s="212">
        <v>2</v>
      </c>
      <c r="R16" s="213" t="s">
        <v>1656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1657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1658</v>
      </c>
      <c r="B18" s="132"/>
      <c r="C18" s="133"/>
      <c r="D18" s="133"/>
      <c r="E18" s="133"/>
      <c r="F18" s="134"/>
      <c r="G18" s="158"/>
      <c r="H18" s="159">
        <v>4</v>
      </c>
      <c r="I18" s="187"/>
      <c r="J18" s="158"/>
      <c r="K18" s="159">
        <v>4</v>
      </c>
      <c r="L18" s="117"/>
      <c r="M18" s="158"/>
      <c r="N18" s="159">
        <v>2</v>
      </c>
      <c r="O18" s="187"/>
      <c r="P18" s="158"/>
      <c r="Q18" s="159">
        <v>3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1659</v>
      </c>
      <c r="B19" s="139" t="s">
        <v>1660</v>
      </c>
      <c r="C19" s="140"/>
      <c r="D19" s="140"/>
      <c r="E19" s="140" t="s">
        <v>1661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1662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4">SUM(H7:H19)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13</v>
      </c>
      <c r="N20" s="149">
        <f t="shared" si="4"/>
        <v>30</v>
      </c>
      <c r="O20" s="150"/>
      <c r="P20" s="148">
        <f t="shared" si="4"/>
        <v>12</v>
      </c>
      <c r="Q20" s="149">
        <f t="shared" si="4"/>
        <v>30</v>
      </c>
      <c r="R20" s="150"/>
      <c r="S20" s="151">
        <f t="shared" si="4"/>
        <v>855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x8G2pW34yUVEEmuh3+sHWex6x385M56dULbIgJI9HF4jqHpYvmzmqPjMTeWs08gEZ86DligVE7zNL3nhBJ0B9A==" saltValue="6nS95oMedNRXJYIjxhTG6g==" spinCount="100000" sheet="1" objects="1" scenarios="1"/>
  <mergeCells count="21">
    <mergeCell ref="A7:T7"/>
    <mergeCell ref="A17:T17"/>
    <mergeCell ref="A20:F20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  <mergeCell ref="S5:S6"/>
    <mergeCell ref="T5:T6"/>
    <mergeCell ref="A1:T1"/>
    <mergeCell ref="A2:T2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407" t="s">
        <v>2827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1663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1664</v>
      </c>
      <c r="B4" s="380"/>
      <c r="C4" s="380"/>
      <c r="D4" s="380"/>
      <c r="E4" s="380"/>
      <c r="F4" s="381"/>
      <c r="G4" s="376" t="s">
        <v>1665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1666</v>
      </c>
      <c r="B5" s="384" t="s">
        <v>1667</v>
      </c>
      <c r="C5" s="386" t="s">
        <v>1668</v>
      </c>
      <c r="D5" s="386" t="s">
        <v>1669</v>
      </c>
      <c r="E5" s="386" t="s">
        <v>1670</v>
      </c>
      <c r="F5" s="374" t="s">
        <v>1671</v>
      </c>
      <c r="G5" s="376" t="s">
        <v>1672</v>
      </c>
      <c r="H5" s="377"/>
      <c r="I5" s="378"/>
      <c r="J5" s="376" t="s">
        <v>1673</v>
      </c>
      <c r="K5" s="377"/>
      <c r="L5" s="378"/>
      <c r="M5" s="376" t="s">
        <v>1674</v>
      </c>
      <c r="N5" s="377"/>
      <c r="O5" s="378"/>
      <c r="P5" s="379" t="s">
        <v>1675</v>
      </c>
      <c r="Q5" s="380"/>
      <c r="R5" s="381"/>
      <c r="S5" s="370" t="s">
        <v>1676</v>
      </c>
      <c r="T5" s="372" t="s">
        <v>1677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1678</v>
      </c>
      <c r="H6" s="4" t="s">
        <v>1679</v>
      </c>
      <c r="I6" s="105" t="s">
        <v>1680</v>
      </c>
      <c r="J6" s="2" t="s">
        <v>1681</v>
      </c>
      <c r="K6" s="4" t="s">
        <v>1682</v>
      </c>
      <c r="L6" s="105" t="s">
        <v>1683</v>
      </c>
      <c r="M6" s="2" t="s">
        <v>1684</v>
      </c>
      <c r="N6" s="4" t="s">
        <v>1685</v>
      </c>
      <c r="O6" s="105" t="s">
        <v>1686</v>
      </c>
      <c r="P6" s="2" t="s">
        <v>1687</v>
      </c>
      <c r="Q6" s="4" t="s">
        <v>1688</v>
      </c>
      <c r="R6" s="5" t="s">
        <v>1689</v>
      </c>
      <c r="S6" s="371"/>
      <c r="T6" s="373"/>
    </row>
    <row r="7" spans="1:20" ht="13.5" customHeight="1" thickTop="1" thickBot="1" x14ac:dyDescent="0.3">
      <c r="A7" s="404" t="s">
        <v>1690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184" t="s">
        <v>1691</v>
      </c>
      <c r="B8" s="108" t="s">
        <v>1692</v>
      </c>
      <c r="C8" s="43" t="s">
        <v>1693</v>
      </c>
      <c r="D8" s="43" t="s">
        <v>1694</v>
      </c>
      <c r="E8" s="44" t="s">
        <v>1695</v>
      </c>
      <c r="F8" s="45">
        <v>60</v>
      </c>
      <c r="G8" s="46">
        <v>2</v>
      </c>
      <c r="H8" s="47">
        <v>9</v>
      </c>
      <c r="I8" s="48" t="s">
        <v>1696</v>
      </c>
      <c r="J8" s="46">
        <v>2</v>
      </c>
      <c r="K8" s="47">
        <v>9</v>
      </c>
      <c r="L8" s="49" t="s">
        <v>1697</v>
      </c>
      <c r="M8" s="46">
        <v>2</v>
      </c>
      <c r="N8" s="47">
        <v>9</v>
      </c>
      <c r="O8" s="48" t="s">
        <v>1698</v>
      </c>
      <c r="P8" s="46">
        <v>2</v>
      </c>
      <c r="Q8" s="47">
        <v>9</v>
      </c>
      <c r="R8" s="49" t="s">
        <v>1699</v>
      </c>
      <c r="S8" s="185">
        <f>SUM(G8,J8,M8,P8)*15</f>
        <v>120</v>
      </c>
      <c r="T8" s="186">
        <f>SUM(H8,K8,N8,Q8)</f>
        <v>36</v>
      </c>
    </row>
    <row r="9" spans="1:20" ht="13.5" customHeight="1" x14ac:dyDescent="0.2">
      <c r="A9" s="127" t="s">
        <v>1700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157</v>
      </c>
      <c r="P9" s="53">
        <v>1</v>
      </c>
      <c r="Q9" s="54">
        <v>4</v>
      </c>
      <c r="R9" s="56" t="s">
        <v>57</v>
      </c>
      <c r="S9" s="164">
        <f t="shared" ref="S9:S15" si="0">SUM(G9,J9,M9,P9)*15</f>
        <v>60</v>
      </c>
      <c r="T9" s="165">
        <f t="shared" ref="T9:T15" si="1">SUM(H9,K9,N9,Q9)</f>
        <v>16</v>
      </c>
    </row>
    <row r="10" spans="1:20" ht="13.5" customHeight="1" x14ac:dyDescent="0.2">
      <c r="A10" s="127" t="s">
        <v>1701</v>
      </c>
      <c r="B10" s="10" t="s">
        <v>2703</v>
      </c>
      <c r="C10" s="50" t="s">
        <v>151</v>
      </c>
      <c r="D10" s="50" t="s">
        <v>168</v>
      </c>
      <c r="E10" s="51" t="s">
        <v>153</v>
      </c>
      <c r="F10" s="52">
        <v>60</v>
      </c>
      <c r="G10" s="53">
        <v>6</v>
      </c>
      <c r="H10" s="54">
        <v>3</v>
      </c>
      <c r="I10" s="55" t="s">
        <v>157</v>
      </c>
      <c r="J10" s="53">
        <v>6</v>
      </c>
      <c r="K10" s="54">
        <v>3</v>
      </c>
      <c r="L10" s="57" t="s">
        <v>157</v>
      </c>
      <c r="M10" s="53">
        <v>6</v>
      </c>
      <c r="N10" s="54">
        <v>3</v>
      </c>
      <c r="O10" s="55" t="s">
        <v>157</v>
      </c>
      <c r="P10" s="53">
        <v>6</v>
      </c>
      <c r="Q10" s="54">
        <v>3</v>
      </c>
      <c r="R10" s="57" t="s">
        <v>157</v>
      </c>
      <c r="S10" s="164">
        <f t="shared" si="0"/>
        <v>360</v>
      </c>
      <c r="T10" s="165">
        <f t="shared" si="1"/>
        <v>12</v>
      </c>
    </row>
    <row r="11" spans="1:20" ht="13.5" customHeight="1" x14ac:dyDescent="0.2">
      <c r="A11" s="127" t="s">
        <v>1702</v>
      </c>
      <c r="B11" s="10" t="s">
        <v>2676</v>
      </c>
      <c r="C11" s="50" t="s">
        <v>151</v>
      </c>
      <c r="D11" s="50" t="s">
        <v>168</v>
      </c>
      <c r="E11" s="51" t="s">
        <v>153</v>
      </c>
      <c r="F11" s="52">
        <v>60</v>
      </c>
      <c r="G11" s="53">
        <v>1</v>
      </c>
      <c r="H11" s="54">
        <v>2</v>
      </c>
      <c r="I11" s="55" t="s">
        <v>157</v>
      </c>
      <c r="J11" s="53">
        <v>1</v>
      </c>
      <c r="K11" s="54">
        <v>2</v>
      </c>
      <c r="L11" s="251" t="s">
        <v>2718</v>
      </c>
      <c r="M11" s="53">
        <v>1</v>
      </c>
      <c r="N11" s="54">
        <v>2</v>
      </c>
      <c r="O11" s="55" t="s">
        <v>154</v>
      </c>
      <c r="P11" s="53"/>
      <c r="Q11" s="54"/>
      <c r="R11" s="57"/>
      <c r="S11" s="164">
        <f t="shared" si="0"/>
        <v>45</v>
      </c>
      <c r="T11" s="165">
        <f t="shared" si="1"/>
        <v>6</v>
      </c>
    </row>
    <row r="12" spans="1:20" ht="13.5" customHeight="1" x14ac:dyDescent="0.2">
      <c r="A12" s="127" t="s">
        <v>2831</v>
      </c>
      <c r="B12" s="10" t="s">
        <v>2830</v>
      </c>
      <c r="C12" s="50" t="s">
        <v>151</v>
      </c>
      <c r="D12" s="50" t="s">
        <v>168</v>
      </c>
      <c r="E12" s="51" t="s">
        <v>153</v>
      </c>
      <c r="F12" s="52">
        <v>60</v>
      </c>
      <c r="G12" s="53">
        <v>1</v>
      </c>
      <c r="H12" s="54">
        <v>1</v>
      </c>
      <c r="I12" s="55" t="s">
        <v>157</v>
      </c>
      <c r="J12" s="53">
        <v>1</v>
      </c>
      <c r="K12" s="54">
        <v>1</v>
      </c>
      <c r="L12" s="57" t="s">
        <v>157</v>
      </c>
      <c r="M12" s="53">
        <v>1</v>
      </c>
      <c r="N12" s="54">
        <v>1</v>
      </c>
      <c r="O12" s="55" t="s">
        <v>157</v>
      </c>
      <c r="P12" s="53">
        <v>1</v>
      </c>
      <c r="Q12" s="54">
        <v>1</v>
      </c>
      <c r="R12" s="57" t="s">
        <v>157</v>
      </c>
      <c r="S12" s="164">
        <f t="shared" si="0"/>
        <v>60</v>
      </c>
      <c r="T12" s="165">
        <f t="shared" si="1"/>
        <v>4</v>
      </c>
    </row>
    <row r="13" spans="1:20" ht="13.5" customHeight="1" thickBot="1" x14ac:dyDescent="0.3">
      <c r="A13" s="166" t="s">
        <v>1703</v>
      </c>
      <c r="B13" s="190" t="s">
        <v>1704</v>
      </c>
      <c r="C13" s="94" t="s">
        <v>1705</v>
      </c>
      <c r="D13" s="94" t="s">
        <v>1706</v>
      </c>
      <c r="E13" s="95" t="s">
        <v>1707</v>
      </c>
      <c r="F13" s="96">
        <v>60</v>
      </c>
      <c r="G13" s="97">
        <v>1</v>
      </c>
      <c r="H13" s="98">
        <v>2</v>
      </c>
      <c r="I13" s="168" t="s">
        <v>1708</v>
      </c>
      <c r="J13" s="97">
        <v>1</v>
      </c>
      <c r="K13" s="98">
        <v>2</v>
      </c>
      <c r="L13" s="99" t="s">
        <v>1709</v>
      </c>
      <c r="M13" s="97"/>
      <c r="N13" s="98"/>
      <c r="O13" s="168"/>
      <c r="P13" s="97"/>
      <c r="Q13" s="98"/>
      <c r="R13" s="99"/>
      <c r="S13" s="170">
        <f t="shared" si="0"/>
        <v>30</v>
      </c>
      <c r="T13" s="171">
        <f t="shared" si="1"/>
        <v>4</v>
      </c>
    </row>
    <row r="14" spans="1:20" ht="13.5" customHeight="1" x14ac:dyDescent="0.25">
      <c r="A14" s="193" t="s">
        <v>1710</v>
      </c>
      <c r="B14" s="40" t="s">
        <v>1711</v>
      </c>
      <c r="C14" s="112"/>
      <c r="D14" s="112" t="s">
        <v>1712</v>
      </c>
      <c r="E14" s="112" t="s">
        <v>1713</v>
      </c>
      <c r="F14" s="113">
        <v>45</v>
      </c>
      <c r="G14" s="114">
        <v>2</v>
      </c>
      <c r="H14" s="115">
        <v>3</v>
      </c>
      <c r="I14" s="117" t="s">
        <v>1714</v>
      </c>
      <c r="J14" s="114">
        <v>2</v>
      </c>
      <c r="K14" s="115">
        <v>3</v>
      </c>
      <c r="L14" s="117" t="s">
        <v>1715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1716</v>
      </c>
      <c r="B15" s="41" t="s">
        <v>1717</v>
      </c>
      <c r="C15" s="72" t="s">
        <v>1718</v>
      </c>
      <c r="D15" s="72" t="s">
        <v>1719</v>
      </c>
      <c r="E15" s="72" t="s">
        <v>1720</v>
      </c>
      <c r="F15" s="74">
        <v>45</v>
      </c>
      <c r="G15" s="75">
        <v>2</v>
      </c>
      <c r="H15" s="76">
        <v>2</v>
      </c>
      <c r="I15" s="56" t="s">
        <v>1721</v>
      </c>
      <c r="J15" s="75">
        <v>2</v>
      </c>
      <c r="K15" s="76">
        <v>2</v>
      </c>
      <c r="L15" s="56" t="s">
        <v>1722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1723</v>
      </c>
      <c r="B16" s="107" t="s">
        <v>1724</v>
      </c>
      <c r="C16" s="209" t="s">
        <v>1725</v>
      </c>
      <c r="D16" s="209" t="s">
        <v>1726</v>
      </c>
      <c r="E16" s="209" t="s">
        <v>1727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1728</v>
      </c>
      <c r="P16" s="211">
        <v>2</v>
      </c>
      <c r="Q16" s="212">
        <v>2</v>
      </c>
      <c r="R16" s="213" t="s">
        <v>1729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1730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1731</v>
      </c>
      <c r="B18" s="132"/>
      <c r="C18" s="133"/>
      <c r="D18" s="133"/>
      <c r="E18" s="133"/>
      <c r="F18" s="134"/>
      <c r="G18" s="158"/>
      <c r="H18" s="159">
        <v>4</v>
      </c>
      <c r="I18" s="187"/>
      <c r="J18" s="158"/>
      <c r="K18" s="159">
        <v>4</v>
      </c>
      <c r="L18" s="117"/>
      <c r="M18" s="158"/>
      <c r="N18" s="159">
        <v>2</v>
      </c>
      <c r="O18" s="187"/>
      <c r="P18" s="158"/>
      <c r="Q18" s="159">
        <v>3</v>
      </c>
      <c r="R18" s="135"/>
      <c r="S18" s="136"/>
      <c r="T18" s="137">
        <f t="shared" ref="T18" si="2">SUM(H18,K18,N18,Q18)</f>
        <v>13</v>
      </c>
    </row>
    <row r="19" spans="1:20" ht="13.5" customHeight="1" thickTop="1" thickBot="1" x14ac:dyDescent="0.3">
      <c r="A19" s="138" t="s">
        <v>1732</v>
      </c>
      <c r="B19" s="139" t="s">
        <v>1733</v>
      </c>
      <c r="C19" s="140"/>
      <c r="D19" s="140"/>
      <c r="E19" s="140" t="s">
        <v>1734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1735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4">SUM(H7:H19)</f>
        <v>30</v>
      </c>
      <c r="I20" s="150"/>
      <c r="J20" s="148">
        <f t="shared" si="4"/>
        <v>16</v>
      </c>
      <c r="K20" s="149">
        <f t="shared" si="4"/>
        <v>30</v>
      </c>
      <c r="L20" s="150"/>
      <c r="M20" s="148">
        <f t="shared" si="4"/>
        <v>13</v>
      </c>
      <c r="N20" s="149">
        <f t="shared" si="4"/>
        <v>30</v>
      </c>
      <c r="O20" s="150"/>
      <c r="P20" s="148">
        <f t="shared" si="4"/>
        <v>12</v>
      </c>
      <c r="Q20" s="149">
        <f t="shared" si="4"/>
        <v>30</v>
      </c>
      <c r="R20" s="150"/>
      <c r="S20" s="151">
        <f t="shared" si="4"/>
        <v>855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q8VcyALbKp50Rwfeuq9LSN6DtU7WF6bgxA96RkLGo2gKIYKe4LT3t2h5m1hwlaIyMBKnAF7IIXTB14e6/nxt8w==" saltValue="t0do3ARSbZ0qbqW7msWuEw==" spinCount="100000" sheet="1" objects="1" scenarios="1"/>
  <mergeCells count="21">
    <mergeCell ref="A7:T7"/>
    <mergeCell ref="A17:T17"/>
    <mergeCell ref="A20:F20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  <mergeCell ref="S5:S6"/>
    <mergeCell ref="T5:T6"/>
    <mergeCell ref="A1:T1"/>
    <mergeCell ref="A2:T2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1736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1737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1738</v>
      </c>
      <c r="B4" s="380"/>
      <c r="C4" s="380"/>
      <c r="D4" s="380"/>
      <c r="E4" s="380"/>
      <c r="F4" s="381"/>
      <c r="G4" s="376" t="s">
        <v>1739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1740</v>
      </c>
      <c r="B5" s="384" t="s">
        <v>1741</v>
      </c>
      <c r="C5" s="386" t="s">
        <v>1742</v>
      </c>
      <c r="D5" s="386" t="s">
        <v>1743</v>
      </c>
      <c r="E5" s="386" t="s">
        <v>1744</v>
      </c>
      <c r="F5" s="374" t="s">
        <v>1745</v>
      </c>
      <c r="G5" s="376" t="s">
        <v>1746</v>
      </c>
      <c r="H5" s="377"/>
      <c r="I5" s="378"/>
      <c r="J5" s="376" t="s">
        <v>1747</v>
      </c>
      <c r="K5" s="377"/>
      <c r="L5" s="378"/>
      <c r="M5" s="376" t="s">
        <v>1748</v>
      </c>
      <c r="N5" s="377"/>
      <c r="O5" s="378"/>
      <c r="P5" s="379" t="s">
        <v>1749</v>
      </c>
      <c r="Q5" s="380"/>
      <c r="R5" s="381"/>
      <c r="S5" s="370" t="s">
        <v>1750</v>
      </c>
      <c r="T5" s="372" t="s">
        <v>1751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1752</v>
      </c>
      <c r="H6" s="4" t="s">
        <v>1753</v>
      </c>
      <c r="I6" s="105" t="s">
        <v>1754</v>
      </c>
      <c r="J6" s="2" t="s">
        <v>1755</v>
      </c>
      <c r="K6" s="4" t="s">
        <v>1756</v>
      </c>
      <c r="L6" s="105" t="s">
        <v>1757</v>
      </c>
      <c r="M6" s="2" t="s">
        <v>1758</v>
      </c>
      <c r="N6" s="4" t="s">
        <v>1759</v>
      </c>
      <c r="O6" s="105" t="s">
        <v>1760</v>
      </c>
      <c r="P6" s="2" t="s">
        <v>1761</v>
      </c>
      <c r="Q6" s="4" t="s">
        <v>1762</v>
      </c>
      <c r="R6" s="5" t="s">
        <v>1763</v>
      </c>
      <c r="S6" s="371"/>
      <c r="T6" s="373"/>
    </row>
    <row r="7" spans="1:20" ht="13.5" customHeight="1" thickTop="1" thickBot="1" x14ac:dyDescent="0.3">
      <c r="A7" s="404" t="s">
        <v>1764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6"/>
    </row>
    <row r="8" spans="1:20" ht="13.5" customHeight="1" x14ac:dyDescent="0.25">
      <c r="A8" s="216" t="s">
        <v>2706</v>
      </c>
      <c r="B8" s="108" t="s">
        <v>1765</v>
      </c>
      <c r="C8" s="43" t="s">
        <v>1766</v>
      </c>
      <c r="D8" s="43" t="s">
        <v>1767</v>
      </c>
      <c r="E8" s="44" t="s">
        <v>1768</v>
      </c>
      <c r="F8" s="45">
        <v>60</v>
      </c>
      <c r="G8" s="46">
        <v>2</v>
      </c>
      <c r="H8" s="47">
        <v>9</v>
      </c>
      <c r="I8" s="48" t="s">
        <v>1769</v>
      </c>
      <c r="J8" s="46">
        <v>2</v>
      </c>
      <c r="K8" s="47">
        <v>9</v>
      </c>
      <c r="L8" s="49" t="s">
        <v>1770</v>
      </c>
      <c r="M8" s="46">
        <v>2</v>
      </c>
      <c r="N8" s="47">
        <v>9</v>
      </c>
      <c r="O8" s="48" t="s">
        <v>1771</v>
      </c>
      <c r="P8" s="46">
        <v>2</v>
      </c>
      <c r="Q8" s="47">
        <v>9</v>
      </c>
      <c r="R8" s="49" t="s">
        <v>1772</v>
      </c>
      <c r="S8" s="185">
        <f>SUM(G8,J8,M8,P8)*15</f>
        <v>120</v>
      </c>
      <c r="T8" s="186">
        <f>SUM(H8,K8,N8,Q8)</f>
        <v>36</v>
      </c>
    </row>
    <row r="9" spans="1:20" ht="13.5" customHeight="1" x14ac:dyDescent="0.25">
      <c r="A9" s="285" t="s">
        <v>2739</v>
      </c>
      <c r="B9" s="106" t="s">
        <v>2740</v>
      </c>
      <c r="C9" s="100" t="s">
        <v>2696</v>
      </c>
      <c r="D9" s="100" t="s">
        <v>2697</v>
      </c>
      <c r="E9" s="101" t="s">
        <v>2698</v>
      </c>
      <c r="F9" s="188">
        <v>60</v>
      </c>
      <c r="G9" s="158">
        <v>1</v>
      </c>
      <c r="H9" s="159">
        <v>1</v>
      </c>
      <c r="I9" s="160" t="s">
        <v>2667</v>
      </c>
      <c r="J9" s="158">
        <v>1</v>
      </c>
      <c r="K9" s="159">
        <v>1</v>
      </c>
      <c r="L9" s="187" t="s">
        <v>2667</v>
      </c>
      <c r="M9" s="158">
        <v>1</v>
      </c>
      <c r="N9" s="159">
        <v>1</v>
      </c>
      <c r="O9" s="160" t="s">
        <v>2667</v>
      </c>
      <c r="P9" s="158">
        <v>1</v>
      </c>
      <c r="Q9" s="159">
        <v>1</v>
      </c>
      <c r="R9" s="187" t="s">
        <v>2667</v>
      </c>
      <c r="S9" s="161">
        <f>SUM(G9,J9,M9,P9)*15</f>
        <v>60</v>
      </c>
      <c r="T9" s="162">
        <f>SUM(H9,K9,N9,Q9)</f>
        <v>4</v>
      </c>
    </row>
    <row r="10" spans="1:20" ht="13.5" customHeight="1" x14ac:dyDescent="0.2">
      <c r="A10" s="127" t="s">
        <v>1773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1774</v>
      </c>
      <c r="P10" s="53">
        <v>1</v>
      </c>
      <c r="Q10" s="54">
        <v>4</v>
      </c>
      <c r="R10" s="56" t="s">
        <v>1775</v>
      </c>
      <c r="S10" s="164">
        <f t="shared" ref="S10:S15" si="0">SUM(G10,J10,M10,P10)*15</f>
        <v>60</v>
      </c>
      <c r="T10" s="165">
        <f t="shared" ref="T10:T15" si="1">SUM(H10,K10,N10,Q10)</f>
        <v>16</v>
      </c>
    </row>
    <row r="11" spans="1:20" ht="13.5" customHeight="1" x14ac:dyDescent="0.25">
      <c r="A11" s="127" t="s">
        <v>1776</v>
      </c>
      <c r="B11" s="39" t="s">
        <v>1777</v>
      </c>
      <c r="C11" s="50" t="s">
        <v>1778</v>
      </c>
      <c r="D11" s="50" t="s">
        <v>1779</v>
      </c>
      <c r="E11" s="51" t="s">
        <v>1780</v>
      </c>
      <c r="F11" s="52">
        <v>60</v>
      </c>
      <c r="G11" s="53">
        <v>6</v>
      </c>
      <c r="H11" s="54">
        <v>3</v>
      </c>
      <c r="I11" s="55" t="s">
        <v>1781</v>
      </c>
      <c r="J11" s="53">
        <v>6</v>
      </c>
      <c r="K11" s="54">
        <v>3</v>
      </c>
      <c r="L11" s="57" t="s">
        <v>1782</v>
      </c>
      <c r="M11" s="53">
        <v>6</v>
      </c>
      <c r="N11" s="54">
        <v>3</v>
      </c>
      <c r="O11" s="55" t="s">
        <v>1783</v>
      </c>
      <c r="P11" s="53">
        <v>6</v>
      </c>
      <c r="Q11" s="54">
        <v>3</v>
      </c>
      <c r="R11" s="57" t="s">
        <v>1784</v>
      </c>
      <c r="S11" s="164">
        <f t="shared" si="0"/>
        <v>360</v>
      </c>
      <c r="T11" s="165">
        <f t="shared" si="1"/>
        <v>12</v>
      </c>
    </row>
    <row r="12" spans="1:20" ht="13.5" customHeight="1" x14ac:dyDescent="0.25">
      <c r="A12" s="127" t="s">
        <v>1785</v>
      </c>
      <c r="B12" s="39" t="s">
        <v>1786</v>
      </c>
      <c r="C12" s="50" t="s">
        <v>1787</v>
      </c>
      <c r="D12" s="50" t="s">
        <v>1788</v>
      </c>
      <c r="E12" s="51" t="s">
        <v>1789</v>
      </c>
      <c r="F12" s="52">
        <v>60</v>
      </c>
      <c r="G12" s="87">
        <v>1</v>
      </c>
      <c r="H12" s="88">
        <v>3</v>
      </c>
      <c r="I12" s="89" t="s">
        <v>1790</v>
      </c>
      <c r="J12" s="87">
        <v>1</v>
      </c>
      <c r="K12" s="54">
        <v>3</v>
      </c>
      <c r="L12" s="90" t="s">
        <v>1791</v>
      </c>
      <c r="M12" s="87">
        <v>1</v>
      </c>
      <c r="N12" s="88">
        <v>3</v>
      </c>
      <c r="O12" s="89" t="s">
        <v>1792</v>
      </c>
      <c r="P12" s="53"/>
      <c r="Q12" s="54"/>
      <c r="R12" s="57"/>
      <c r="S12" s="164">
        <f t="shared" si="0"/>
        <v>45</v>
      </c>
      <c r="T12" s="165">
        <f t="shared" si="1"/>
        <v>9</v>
      </c>
    </row>
    <row r="13" spans="1:20" ht="13.5" customHeight="1" thickBot="1" x14ac:dyDescent="0.3">
      <c r="A13" s="166" t="s">
        <v>1793</v>
      </c>
      <c r="B13" s="190" t="s">
        <v>1794</v>
      </c>
      <c r="C13" s="94" t="s">
        <v>1795</v>
      </c>
      <c r="D13" s="94" t="s">
        <v>1796</v>
      </c>
      <c r="E13" s="95" t="s">
        <v>1797</v>
      </c>
      <c r="F13" s="96">
        <v>60</v>
      </c>
      <c r="G13" s="97">
        <v>1</v>
      </c>
      <c r="H13" s="98">
        <v>2</v>
      </c>
      <c r="I13" s="168" t="s">
        <v>1798</v>
      </c>
      <c r="J13" s="97">
        <v>1</v>
      </c>
      <c r="K13" s="98">
        <v>2</v>
      </c>
      <c r="L13" s="99" t="s">
        <v>1799</v>
      </c>
      <c r="M13" s="97"/>
      <c r="N13" s="98"/>
      <c r="O13" s="168"/>
      <c r="P13" s="97"/>
      <c r="Q13" s="98"/>
      <c r="R13" s="99"/>
      <c r="S13" s="170">
        <f t="shared" si="0"/>
        <v>30</v>
      </c>
      <c r="T13" s="171">
        <f t="shared" si="1"/>
        <v>4</v>
      </c>
    </row>
    <row r="14" spans="1:20" ht="13.5" customHeight="1" x14ac:dyDescent="0.25">
      <c r="A14" s="193" t="s">
        <v>1800</v>
      </c>
      <c r="B14" s="40" t="s">
        <v>1801</v>
      </c>
      <c r="C14" s="112"/>
      <c r="D14" s="112" t="s">
        <v>1802</v>
      </c>
      <c r="E14" s="112" t="s">
        <v>1803</v>
      </c>
      <c r="F14" s="113">
        <v>45</v>
      </c>
      <c r="G14" s="114">
        <v>2</v>
      </c>
      <c r="H14" s="115">
        <v>3</v>
      </c>
      <c r="I14" s="117" t="s">
        <v>1804</v>
      </c>
      <c r="J14" s="114">
        <v>2</v>
      </c>
      <c r="K14" s="115">
        <v>3</v>
      </c>
      <c r="L14" s="117" t="s">
        <v>1805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1806</v>
      </c>
      <c r="B15" s="41" t="s">
        <v>1807</v>
      </c>
      <c r="C15" s="72" t="s">
        <v>1808</v>
      </c>
      <c r="D15" s="72" t="s">
        <v>1809</v>
      </c>
      <c r="E15" s="72" t="s">
        <v>1810</v>
      </c>
      <c r="F15" s="74">
        <v>45</v>
      </c>
      <c r="G15" s="75">
        <v>2</v>
      </c>
      <c r="H15" s="76">
        <v>2</v>
      </c>
      <c r="I15" s="56" t="s">
        <v>1811</v>
      </c>
      <c r="J15" s="75">
        <v>2</v>
      </c>
      <c r="K15" s="76">
        <v>2</v>
      </c>
      <c r="L15" s="56" t="s">
        <v>1812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1813</v>
      </c>
      <c r="B16" s="107" t="s">
        <v>1814</v>
      </c>
      <c r="C16" s="209" t="s">
        <v>1815</v>
      </c>
      <c r="D16" s="209" t="s">
        <v>1816</v>
      </c>
      <c r="E16" s="209" t="s">
        <v>1817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1818</v>
      </c>
      <c r="P16" s="211">
        <v>2</v>
      </c>
      <c r="Q16" s="212">
        <v>2</v>
      </c>
      <c r="R16" s="213" t="s">
        <v>1819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1820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1821</v>
      </c>
      <c r="B18" s="132"/>
      <c r="C18" s="133"/>
      <c r="D18" s="133"/>
      <c r="E18" s="133"/>
      <c r="F18" s="134"/>
      <c r="G18" s="158"/>
      <c r="H18" s="159">
        <v>4</v>
      </c>
      <c r="I18" s="187"/>
      <c r="J18" s="158"/>
      <c r="K18" s="159">
        <v>4</v>
      </c>
      <c r="L18" s="117"/>
      <c r="M18" s="158"/>
      <c r="N18" s="159"/>
      <c r="O18" s="187"/>
      <c r="P18" s="158"/>
      <c r="Q18" s="159">
        <v>2</v>
      </c>
      <c r="R18" s="135"/>
      <c r="S18" s="136"/>
      <c r="T18" s="137">
        <f t="shared" ref="T18" si="2">SUM(H18,K18,N18,Q18)</f>
        <v>10</v>
      </c>
    </row>
    <row r="19" spans="1:20" ht="13.5" customHeight="1" thickTop="1" thickBot="1" x14ac:dyDescent="0.3">
      <c r="A19" s="138" t="s">
        <v>1822</v>
      </c>
      <c r="B19" s="139" t="s">
        <v>1823</v>
      </c>
      <c r="C19" s="140"/>
      <c r="D19" s="140"/>
      <c r="E19" s="140" t="s">
        <v>1824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3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1825</v>
      </c>
      <c r="B20" s="400"/>
      <c r="C20" s="400"/>
      <c r="D20" s="400"/>
      <c r="E20" s="400"/>
      <c r="F20" s="401"/>
      <c r="G20" s="148">
        <f>SUM(G7:G19)</f>
        <v>16</v>
      </c>
      <c r="H20" s="149">
        <f t="shared" ref="H20:T20" si="4">SUM(H7:H19)</f>
        <v>31</v>
      </c>
      <c r="I20" s="150"/>
      <c r="J20" s="148">
        <f t="shared" si="4"/>
        <v>16</v>
      </c>
      <c r="K20" s="149">
        <f t="shared" si="4"/>
        <v>31</v>
      </c>
      <c r="L20" s="150"/>
      <c r="M20" s="148">
        <f t="shared" si="4"/>
        <v>13</v>
      </c>
      <c r="N20" s="149">
        <f t="shared" si="4"/>
        <v>29</v>
      </c>
      <c r="O20" s="150"/>
      <c r="P20" s="148">
        <f t="shared" si="4"/>
        <v>12</v>
      </c>
      <c r="Q20" s="149">
        <f t="shared" si="4"/>
        <v>29</v>
      </c>
      <c r="R20" s="150"/>
      <c r="S20" s="151">
        <f t="shared" si="4"/>
        <v>855</v>
      </c>
      <c r="T20" s="152">
        <f t="shared" si="4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n4mViHzgpCXsc8CmNH2Q+PaEpcDl7SAc7KMwLdS/y12avrpY8/U282H8jhvxQtPy4azntqHmJWWD8x1SlyTJSg==" saltValue="8mp4dXiAlPtrm0tKMgDAiQ==" spinCount="100000" sheet="1" objects="1" scenarios="1"/>
  <mergeCells count="21">
    <mergeCell ref="S5:S6"/>
    <mergeCell ref="T5:T6"/>
    <mergeCell ref="A7:T7"/>
    <mergeCell ref="A17:T17"/>
    <mergeCell ref="A20:F20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4:F4"/>
    <mergeCell ref="G4:R4"/>
    <mergeCell ref="S4:T4"/>
    <mergeCell ref="A3:T3"/>
    <mergeCell ref="A1:T1"/>
    <mergeCell ref="A2:T2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38"/>
  <sheetViews>
    <sheetView workbookViewId="0">
      <selection sqref="A1:T1"/>
    </sheetView>
  </sheetViews>
  <sheetFormatPr defaultColWidth="9.140625" defaultRowHeight="12" x14ac:dyDescent="0.25"/>
  <cols>
    <col min="1" max="1" width="38.42578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1826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1827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1828</v>
      </c>
      <c r="B4" s="380"/>
      <c r="C4" s="380"/>
      <c r="D4" s="380"/>
      <c r="E4" s="380"/>
      <c r="F4" s="381"/>
      <c r="G4" s="376" t="s">
        <v>1829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1830</v>
      </c>
      <c r="B5" s="384" t="s">
        <v>1831</v>
      </c>
      <c r="C5" s="386" t="s">
        <v>1832</v>
      </c>
      <c r="D5" s="386" t="s">
        <v>1833</v>
      </c>
      <c r="E5" s="386" t="s">
        <v>1834</v>
      </c>
      <c r="F5" s="374" t="s">
        <v>1835</v>
      </c>
      <c r="G5" s="376" t="s">
        <v>1836</v>
      </c>
      <c r="H5" s="377"/>
      <c r="I5" s="378"/>
      <c r="J5" s="376" t="s">
        <v>1837</v>
      </c>
      <c r="K5" s="377"/>
      <c r="L5" s="378"/>
      <c r="M5" s="376" t="s">
        <v>1838</v>
      </c>
      <c r="N5" s="377"/>
      <c r="O5" s="378"/>
      <c r="P5" s="379" t="s">
        <v>1839</v>
      </c>
      <c r="Q5" s="380"/>
      <c r="R5" s="381"/>
      <c r="S5" s="370" t="s">
        <v>1840</v>
      </c>
      <c r="T5" s="372" t="s">
        <v>1841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1842</v>
      </c>
      <c r="H6" s="4" t="s">
        <v>1843</v>
      </c>
      <c r="I6" s="105" t="s">
        <v>1844</v>
      </c>
      <c r="J6" s="2" t="s">
        <v>1845</v>
      </c>
      <c r="K6" s="4" t="s">
        <v>1846</v>
      </c>
      <c r="L6" s="105" t="s">
        <v>1847</v>
      </c>
      <c r="M6" s="2" t="s">
        <v>1848</v>
      </c>
      <c r="N6" s="4" t="s">
        <v>1849</v>
      </c>
      <c r="O6" s="105" t="s">
        <v>1850</v>
      </c>
      <c r="P6" s="2" t="s">
        <v>1851</v>
      </c>
      <c r="Q6" s="4" t="s">
        <v>1852</v>
      </c>
      <c r="R6" s="5" t="s">
        <v>1853</v>
      </c>
      <c r="S6" s="371"/>
      <c r="T6" s="373"/>
    </row>
    <row r="7" spans="1:20" ht="13.5" customHeight="1" thickTop="1" thickBot="1" x14ac:dyDescent="0.3">
      <c r="A7" s="367" t="s">
        <v>1854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">
      <c r="A8" s="110" t="s">
        <v>1855</v>
      </c>
      <c r="B8" s="21" t="s">
        <v>2708</v>
      </c>
      <c r="C8" s="100" t="s">
        <v>1856</v>
      </c>
      <c r="D8" s="100" t="s">
        <v>1857</v>
      </c>
      <c r="E8" s="101" t="s">
        <v>1858</v>
      </c>
      <c r="F8" s="188">
        <v>60</v>
      </c>
      <c r="G8" s="158">
        <v>2</v>
      </c>
      <c r="H8" s="159">
        <v>9</v>
      </c>
      <c r="I8" s="160" t="s">
        <v>1859</v>
      </c>
      <c r="J8" s="158">
        <v>2</v>
      </c>
      <c r="K8" s="159">
        <v>9</v>
      </c>
      <c r="L8" s="187" t="s">
        <v>1860</v>
      </c>
      <c r="M8" s="158">
        <v>2</v>
      </c>
      <c r="N8" s="159">
        <v>9</v>
      </c>
      <c r="O8" s="160" t="s">
        <v>1861</v>
      </c>
      <c r="P8" s="158">
        <v>2</v>
      </c>
      <c r="Q8" s="159">
        <v>9</v>
      </c>
      <c r="R8" s="275" t="s">
        <v>2667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10" t="s">
        <v>1862</v>
      </c>
      <c r="B9" s="360" t="s">
        <v>2832</v>
      </c>
      <c r="C9" s="100" t="s">
        <v>1863</v>
      </c>
      <c r="D9" s="100" t="s">
        <v>1864</v>
      </c>
      <c r="E9" s="101" t="s">
        <v>1865</v>
      </c>
      <c r="F9" s="188">
        <v>60</v>
      </c>
      <c r="G9" s="158">
        <v>2</v>
      </c>
      <c r="H9" s="159">
        <v>1</v>
      </c>
      <c r="I9" s="160" t="s">
        <v>1866</v>
      </c>
      <c r="J9" s="158">
        <v>2</v>
      </c>
      <c r="K9" s="159">
        <v>1</v>
      </c>
      <c r="L9" s="187" t="s">
        <v>1867</v>
      </c>
      <c r="M9" s="158">
        <v>2</v>
      </c>
      <c r="N9" s="159">
        <v>1</v>
      </c>
      <c r="O9" s="160" t="s">
        <v>1868</v>
      </c>
      <c r="P9" s="158">
        <v>2</v>
      </c>
      <c r="Q9" s="159">
        <v>1</v>
      </c>
      <c r="R9" s="187" t="s">
        <v>1869</v>
      </c>
      <c r="S9" s="161">
        <f t="shared" ref="S9:S16" si="0">SUM(G9,J9,M9,P9)*15</f>
        <v>120</v>
      </c>
      <c r="T9" s="162">
        <f t="shared" ref="T9:T16" si="1">SUM(H9,K9,N9,Q9)</f>
        <v>4</v>
      </c>
    </row>
    <row r="10" spans="1:20" ht="13.5" customHeight="1" x14ac:dyDescent="0.2">
      <c r="A10" s="110" t="s">
        <v>2833</v>
      </c>
      <c r="B10" s="15" t="s">
        <v>2834</v>
      </c>
      <c r="C10" s="100" t="s">
        <v>151</v>
      </c>
      <c r="D10" s="100" t="s">
        <v>168</v>
      </c>
      <c r="E10" s="101" t="s">
        <v>153</v>
      </c>
      <c r="F10" s="188">
        <v>60</v>
      </c>
      <c r="G10" s="188">
        <v>2</v>
      </c>
      <c r="H10" s="159">
        <v>1</v>
      </c>
      <c r="I10" s="160" t="s">
        <v>157</v>
      </c>
      <c r="J10" s="158">
        <v>2</v>
      </c>
      <c r="K10" s="159">
        <v>1</v>
      </c>
      <c r="L10" s="187" t="s">
        <v>157</v>
      </c>
      <c r="M10" s="158"/>
      <c r="N10" s="159"/>
      <c r="O10" s="160"/>
      <c r="P10" s="158"/>
      <c r="Q10" s="159"/>
      <c r="R10" s="187"/>
      <c r="S10" s="161">
        <f t="shared" ref="S10" si="2">SUM(G10,J10,M10,P10)*15</f>
        <v>60</v>
      </c>
      <c r="T10" s="162">
        <f t="shared" ref="T10" si="3">SUM(H10,K10,N10,Q10)</f>
        <v>2</v>
      </c>
    </row>
    <row r="11" spans="1:20" ht="13.5" customHeight="1" x14ac:dyDescent="0.2">
      <c r="A11" s="217" t="s">
        <v>2721</v>
      </c>
      <c r="B11" s="15" t="s">
        <v>2711</v>
      </c>
      <c r="C11" s="91" t="s">
        <v>1885</v>
      </c>
      <c r="D11" s="91" t="s">
        <v>1886</v>
      </c>
      <c r="E11" s="92" t="s">
        <v>1887</v>
      </c>
      <c r="F11" s="86">
        <v>60</v>
      </c>
      <c r="G11" s="81">
        <v>2</v>
      </c>
      <c r="H11" s="82">
        <v>2</v>
      </c>
      <c r="I11" s="83" t="s">
        <v>1888</v>
      </c>
      <c r="J11" s="81">
        <v>2</v>
      </c>
      <c r="K11" s="82">
        <v>2</v>
      </c>
      <c r="L11" s="84" t="s">
        <v>1889</v>
      </c>
      <c r="M11" s="81">
        <v>2</v>
      </c>
      <c r="N11" s="82">
        <v>2</v>
      </c>
      <c r="O11" s="83" t="s">
        <v>1890</v>
      </c>
      <c r="P11" s="81">
        <v>2</v>
      </c>
      <c r="Q11" s="82">
        <v>2</v>
      </c>
      <c r="R11" s="84" t="s">
        <v>1891</v>
      </c>
      <c r="S11" s="191">
        <f>SUM(G11,J11,M11,P11)*15</f>
        <v>120</v>
      </c>
      <c r="T11" s="192">
        <f>SUM(H11,K11,N11,Q11)</f>
        <v>8</v>
      </c>
    </row>
    <row r="12" spans="1:20" ht="13.5" customHeight="1" x14ac:dyDescent="0.2">
      <c r="A12" s="120" t="s">
        <v>1870</v>
      </c>
      <c r="B12" s="10" t="s">
        <v>2709</v>
      </c>
      <c r="C12" s="50" t="s">
        <v>1871</v>
      </c>
      <c r="D12" s="50" t="s">
        <v>1872</v>
      </c>
      <c r="E12" s="51" t="s">
        <v>1873</v>
      </c>
      <c r="F12" s="52">
        <v>60</v>
      </c>
      <c r="G12" s="75">
        <v>6</v>
      </c>
      <c r="H12" s="76">
        <v>3</v>
      </c>
      <c r="I12" s="77" t="s">
        <v>1874</v>
      </c>
      <c r="J12" s="75">
        <v>6</v>
      </c>
      <c r="K12" s="76">
        <v>3</v>
      </c>
      <c r="L12" s="56" t="s">
        <v>1875</v>
      </c>
      <c r="M12" s="75">
        <v>6</v>
      </c>
      <c r="N12" s="76">
        <v>3</v>
      </c>
      <c r="O12" s="77" t="s">
        <v>1876</v>
      </c>
      <c r="P12" s="75">
        <v>6</v>
      </c>
      <c r="Q12" s="76">
        <v>3</v>
      </c>
      <c r="R12" s="207" t="s">
        <v>2667</v>
      </c>
      <c r="S12" s="164">
        <f t="shared" si="0"/>
        <v>360</v>
      </c>
      <c r="T12" s="165">
        <f t="shared" si="1"/>
        <v>12</v>
      </c>
    </row>
    <row r="13" spans="1:20" ht="13.5" customHeight="1" x14ac:dyDescent="0.2">
      <c r="A13" s="110" t="s">
        <v>1877</v>
      </c>
      <c r="B13" s="21" t="s">
        <v>2710</v>
      </c>
      <c r="C13" s="100" t="s">
        <v>1878</v>
      </c>
      <c r="D13" s="100" t="s">
        <v>1879</v>
      </c>
      <c r="E13" s="101" t="s">
        <v>1880</v>
      </c>
      <c r="F13" s="188">
        <v>60</v>
      </c>
      <c r="G13" s="158">
        <v>2</v>
      </c>
      <c r="H13" s="159">
        <v>2</v>
      </c>
      <c r="I13" s="160" t="s">
        <v>1881</v>
      </c>
      <c r="J13" s="158">
        <v>2</v>
      </c>
      <c r="K13" s="159">
        <v>2</v>
      </c>
      <c r="L13" s="187" t="s">
        <v>1882</v>
      </c>
      <c r="M13" s="158">
        <v>2</v>
      </c>
      <c r="N13" s="159">
        <v>2</v>
      </c>
      <c r="O13" s="160" t="s">
        <v>1883</v>
      </c>
      <c r="P13" s="158">
        <v>2</v>
      </c>
      <c r="Q13" s="159">
        <v>2</v>
      </c>
      <c r="R13" s="187" t="s">
        <v>1884</v>
      </c>
      <c r="S13" s="161">
        <f>SUM(G13,J13,M13,P13)*15</f>
        <v>120</v>
      </c>
      <c r="T13" s="162">
        <f>SUM(H13,K13,N13,Q13)</f>
        <v>8</v>
      </c>
    </row>
    <row r="14" spans="1:20" ht="13.5" customHeight="1" thickBot="1" x14ac:dyDescent="0.25">
      <c r="A14" s="166" t="s">
        <v>1892</v>
      </c>
      <c r="B14" s="218" t="s">
        <v>2712</v>
      </c>
      <c r="C14" s="94" t="s">
        <v>1893</v>
      </c>
      <c r="D14" s="94" t="s">
        <v>1894</v>
      </c>
      <c r="E14" s="95" t="s">
        <v>1895</v>
      </c>
      <c r="F14" s="96">
        <v>45</v>
      </c>
      <c r="G14" s="97">
        <v>1</v>
      </c>
      <c r="H14" s="98">
        <v>2</v>
      </c>
      <c r="I14" s="168" t="s">
        <v>1896</v>
      </c>
      <c r="J14" s="97">
        <v>1</v>
      </c>
      <c r="K14" s="98">
        <v>2</v>
      </c>
      <c r="L14" s="169" t="s">
        <v>1897</v>
      </c>
      <c r="M14" s="97">
        <v>1</v>
      </c>
      <c r="N14" s="98">
        <v>2</v>
      </c>
      <c r="O14" s="168" t="s">
        <v>1898</v>
      </c>
      <c r="P14" s="97">
        <v>1</v>
      </c>
      <c r="Q14" s="98">
        <v>2</v>
      </c>
      <c r="R14" s="169" t="s">
        <v>1899</v>
      </c>
      <c r="S14" s="170">
        <f t="shared" si="0"/>
        <v>60</v>
      </c>
      <c r="T14" s="171">
        <f t="shared" si="1"/>
        <v>8</v>
      </c>
    </row>
    <row r="15" spans="1:20" ht="13.5" customHeight="1" x14ac:dyDescent="0.2">
      <c r="A15" s="193" t="s">
        <v>1900</v>
      </c>
      <c r="B15" s="16" t="s">
        <v>2704</v>
      </c>
      <c r="C15" s="112"/>
      <c r="D15" s="112" t="s">
        <v>1901</v>
      </c>
      <c r="E15" s="112" t="s">
        <v>1902</v>
      </c>
      <c r="F15" s="113">
        <v>45</v>
      </c>
      <c r="G15" s="114">
        <v>2</v>
      </c>
      <c r="H15" s="115">
        <v>3</v>
      </c>
      <c r="I15" s="117" t="s">
        <v>1903</v>
      </c>
      <c r="J15" s="114">
        <v>2</v>
      </c>
      <c r="K15" s="115">
        <v>3</v>
      </c>
      <c r="L15" s="117" t="s">
        <v>1904</v>
      </c>
      <c r="M15" s="114"/>
      <c r="N15" s="115"/>
      <c r="O15" s="117"/>
      <c r="P15" s="114"/>
      <c r="Q15" s="115"/>
      <c r="R15" s="117"/>
      <c r="S15" s="194">
        <f t="shared" si="0"/>
        <v>60</v>
      </c>
      <c r="T15" s="119">
        <f t="shared" si="1"/>
        <v>6</v>
      </c>
    </row>
    <row r="16" spans="1:20" ht="13.5" customHeight="1" x14ac:dyDescent="0.2">
      <c r="A16" s="127" t="s">
        <v>1905</v>
      </c>
      <c r="B16" s="10" t="s">
        <v>2705</v>
      </c>
      <c r="C16" s="72" t="s">
        <v>1906</v>
      </c>
      <c r="D16" s="72" t="s">
        <v>1907</v>
      </c>
      <c r="E16" s="72" t="s">
        <v>1908</v>
      </c>
      <c r="F16" s="74">
        <v>45</v>
      </c>
      <c r="G16" s="75">
        <v>2</v>
      </c>
      <c r="H16" s="76">
        <v>2</v>
      </c>
      <c r="I16" s="56" t="s">
        <v>1909</v>
      </c>
      <c r="J16" s="75">
        <v>2</v>
      </c>
      <c r="K16" s="76">
        <v>2</v>
      </c>
      <c r="L16" s="56" t="s">
        <v>1910</v>
      </c>
      <c r="M16" s="75"/>
      <c r="N16" s="76"/>
      <c r="O16" s="56"/>
      <c r="P16" s="75"/>
      <c r="Q16" s="76"/>
      <c r="R16" s="56"/>
      <c r="S16" s="128">
        <f t="shared" si="0"/>
        <v>60</v>
      </c>
      <c r="T16" s="129">
        <f t="shared" si="1"/>
        <v>4</v>
      </c>
    </row>
    <row r="17" spans="1:20" ht="13.5" customHeight="1" thickBot="1" x14ac:dyDescent="0.25">
      <c r="A17" s="208" t="s">
        <v>1911</v>
      </c>
      <c r="B17" s="22" t="s">
        <v>2684</v>
      </c>
      <c r="C17" s="209" t="s">
        <v>1912</v>
      </c>
      <c r="D17" s="209" t="s">
        <v>1913</v>
      </c>
      <c r="E17" s="209" t="s">
        <v>1914</v>
      </c>
      <c r="F17" s="210">
        <v>45</v>
      </c>
      <c r="G17" s="211"/>
      <c r="H17" s="212"/>
      <c r="I17" s="213"/>
      <c r="J17" s="211"/>
      <c r="K17" s="212"/>
      <c r="L17" s="213"/>
      <c r="M17" s="211">
        <v>2</v>
      </c>
      <c r="N17" s="212">
        <v>2</v>
      </c>
      <c r="O17" s="213" t="s">
        <v>1915</v>
      </c>
      <c r="P17" s="211">
        <v>2</v>
      </c>
      <c r="Q17" s="212">
        <v>2</v>
      </c>
      <c r="R17" s="213" t="s">
        <v>1916</v>
      </c>
      <c r="S17" s="214">
        <f>SUM(G17,J17,M17,P17)*15</f>
        <v>60</v>
      </c>
      <c r="T17" s="215">
        <f>SUM(H17,K17,N17,Q17)</f>
        <v>4</v>
      </c>
    </row>
    <row r="18" spans="1:20" ht="13.5" customHeight="1" thickTop="1" thickBot="1" x14ac:dyDescent="0.3">
      <c r="A18" s="367" t="s">
        <v>1917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9"/>
    </row>
    <row r="19" spans="1:20" ht="13.5" customHeight="1" thickBot="1" x14ac:dyDescent="0.3">
      <c r="A19" s="131" t="s">
        <v>1918</v>
      </c>
      <c r="B19" s="132"/>
      <c r="C19" s="133"/>
      <c r="D19" s="133"/>
      <c r="E19" s="133"/>
      <c r="F19" s="134"/>
      <c r="G19" s="158"/>
      <c r="H19" s="159">
        <v>4</v>
      </c>
      <c r="I19" s="187"/>
      <c r="J19" s="158"/>
      <c r="K19" s="159">
        <v>4</v>
      </c>
      <c r="L19" s="117"/>
      <c r="M19" s="158"/>
      <c r="N19" s="159">
        <v>3</v>
      </c>
      <c r="O19" s="187"/>
      <c r="P19" s="158"/>
      <c r="Q19" s="159">
        <v>2</v>
      </c>
      <c r="R19" s="135"/>
      <c r="S19" s="136"/>
      <c r="T19" s="137">
        <f t="shared" ref="T19" si="4">SUM(H19,K19,N19,Q19)</f>
        <v>13</v>
      </c>
    </row>
    <row r="20" spans="1:20" ht="13.5" customHeight="1" thickTop="1" thickBot="1" x14ac:dyDescent="0.3">
      <c r="A20" s="138" t="s">
        <v>1919</v>
      </c>
      <c r="B20" s="139" t="s">
        <v>1920</v>
      </c>
      <c r="C20" s="140"/>
      <c r="D20" s="140"/>
      <c r="E20" s="140" t="s">
        <v>1921</v>
      </c>
      <c r="F20" s="141"/>
      <c r="G20" s="142"/>
      <c r="H20" s="143"/>
      <c r="I20" s="144"/>
      <c r="J20" s="142"/>
      <c r="K20" s="143"/>
      <c r="L20" s="144"/>
      <c r="M20" s="142">
        <v>0</v>
      </c>
      <c r="N20" s="143">
        <v>7</v>
      </c>
      <c r="O20" s="144" t="s">
        <v>2667</v>
      </c>
      <c r="P20" s="142">
        <v>0</v>
      </c>
      <c r="Q20" s="143">
        <v>8</v>
      </c>
      <c r="R20" s="145" t="s">
        <v>2667</v>
      </c>
      <c r="S20" s="146">
        <f t="shared" ref="S20" si="5">SUM(G20,J20,M20,P20)*15</f>
        <v>0</v>
      </c>
      <c r="T20" s="147">
        <f>SUM(H20,K20,N20,Q20)</f>
        <v>15</v>
      </c>
    </row>
    <row r="21" spans="1:20" ht="13.5" customHeight="1" thickTop="1" thickBot="1" x14ac:dyDescent="0.3">
      <c r="A21" s="399" t="s">
        <v>1922</v>
      </c>
      <c r="B21" s="400"/>
      <c r="C21" s="400"/>
      <c r="D21" s="400"/>
      <c r="E21" s="400"/>
      <c r="F21" s="401"/>
      <c r="G21" s="148">
        <f>SUM(G8:G20)</f>
        <v>21</v>
      </c>
      <c r="H21" s="149">
        <f t="shared" ref="H21:T21" si="6">SUM(H8:H20)</f>
        <v>29</v>
      </c>
      <c r="I21" s="150"/>
      <c r="J21" s="148">
        <f t="shared" si="6"/>
        <v>21</v>
      </c>
      <c r="K21" s="149">
        <f t="shared" si="6"/>
        <v>29</v>
      </c>
      <c r="L21" s="150"/>
      <c r="M21" s="148">
        <f t="shared" si="6"/>
        <v>17</v>
      </c>
      <c r="N21" s="149">
        <f t="shared" si="6"/>
        <v>31</v>
      </c>
      <c r="O21" s="150"/>
      <c r="P21" s="148">
        <f t="shared" si="6"/>
        <v>17</v>
      </c>
      <c r="Q21" s="149">
        <f t="shared" si="6"/>
        <v>31</v>
      </c>
      <c r="R21" s="150"/>
      <c r="S21" s="151">
        <f t="shared" si="6"/>
        <v>1140</v>
      </c>
      <c r="T21" s="152">
        <f t="shared" si="6"/>
        <v>120</v>
      </c>
    </row>
    <row r="22" spans="1:20" ht="12.75" thickTop="1" x14ac:dyDescent="0.25"/>
    <row r="23" spans="1:20" x14ac:dyDescent="0.25">
      <c r="A23" s="109" t="s">
        <v>98</v>
      </c>
      <c r="S23" s="109"/>
    </row>
    <row r="24" spans="1:20" x14ac:dyDescent="0.25">
      <c r="A24" s="154" t="s">
        <v>2650</v>
      </c>
      <c r="S24" s="109"/>
    </row>
    <row r="25" spans="1:20" x14ac:dyDescent="0.25">
      <c r="A25" s="109" t="s">
        <v>99</v>
      </c>
      <c r="S25" s="109"/>
    </row>
    <row r="26" spans="1:20" x14ac:dyDescent="0.25">
      <c r="S26" s="109"/>
      <c r="T26" s="155"/>
    </row>
    <row r="27" spans="1:20" x14ac:dyDescent="0.25">
      <c r="A27" s="156" t="s">
        <v>100</v>
      </c>
      <c r="S27" s="109"/>
      <c r="T27" s="155"/>
    </row>
    <row r="28" spans="1:20" x14ac:dyDescent="0.25">
      <c r="A28" s="157" t="s">
        <v>101</v>
      </c>
      <c r="F28" s="154" t="s">
        <v>2651</v>
      </c>
      <c r="G28" s="157"/>
      <c r="K28" s="109" t="s">
        <v>102</v>
      </c>
      <c r="M28" s="157"/>
      <c r="N28" s="157"/>
      <c r="P28" s="157" t="s">
        <v>103</v>
      </c>
      <c r="R28" s="157"/>
      <c r="S28" s="109"/>
    </row>
    <row r="29" spans="1:20" x14ac:dyDescent="0.25">
      <c r="A29" s="157" t="s">
        <v>104</v>
      </c>
      <c r="F29" s="109" t="s">
        <v>105</v>
      </c>
      <c r="G29" s="157"/>
      <c r="K29" s="109" t="s">
        <v>106</v>
      </c>
      <c r="M29" s="157"/>
      <c r="N29" s="157"/>
      <c r="P29" s="157" t="s">
        <v>107</v>
      </c>
      <c r="R29" s="157"/>
      <c r="S29" s="109"/>
    </row>
    <row r="30" spans="1:20" x14ac:dyDescent="0.25">
      <c r="A30" s="109" t="s">
        <v>108</v>
      </c>
      <c r="F30" s="109" t="s">
        <v>109</v>
      </c>
      <c r="K30" s="109" t="s">
        <v>110</v>
      </c>
      <c r="P30" s="109" t="s">
        <v>111</v>
      </c>
      <c r="S30" s="109"/>
    </row>
    <row r="31" spans="1:20" x14ac:dyDescent="0.25">
      <c r="A31" s="109" t="s">
        <v>112</v>
      </c>
      <c r="K31" s="109" t="s">
        <v>113</v>
      </c>
      <c r="S31" s="109"/>
    </row>
    <row r="32" spans="1:20" x14ac:dyDescent="0.25">
      <c r="A32" s="109" t="s">
        <v>114</v>
      </c>
      <c r="K32" s="109" t="s">
        <v>115</v>
      </c>
      <c r="S32" s="109"/>
    </row>
    <row r="33" spans="1:19" x14ac:dyDescent="0.25">
      <c r="S33" s="109"/>
    </row>
    <row r="34" spans="1:19" x14ac:dyDescent="0.25">
      <c r="A34" s="156" t="s">
        <v>116</v>
      </c>
    </row>
    <row r="35" spans="1:19" x14ac:dyDescent="0.25">
      <c r="A35" s="109" t="s">
        <v>117</v>
      </c>
      <c r="S35" s="109"/>
    </row>
    <row r="36" spans="1:19" x14ac:dyDescent="0.25">
      <c r="A36" s="109" t="s">
        <v>118</v>
      </c>
      <c r="S36" s="109"/>
    </row>
    <row r="37" spans="1:19" x14ac:dyDescent="0.25">
      <c r="A37" s="154" t="s">
        <v>2652</v>
      </c>
      <c r="S37" s="109"/>
    </row>
    <row r="38" spans="1:19" x14ac:dyDescent="0.25">
      <c r="A38" s="109" t="s">
        <v>119</v>
      </c>
      <c r="S38" s="109"/>
    </row>
  </sheetData>
  <sheetProtection algorithmName="SHA-512" hashValue="B0vD7G6QL7iR46jB3PGMdUsOxAeOyHXtvE4dZ09w+iVSGMHweqxBg5NBjdBNGy0+GplCI50nZHNWIP+0IArviQ==" saltValue="7Cv/SRI5+LdHtInF4mEC3Q==" spinCount="100000" sheet="1" objects="1" scenarios="1"/>
  <mergeCells count="21">
    <mergeCell ref="A21:F21"/>
    <mergeCell ref="A18:T18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T1"/>
    <mergeCell ref="A2:T2"/>
    <mergeCell ref="A4:F4"/>
    <mergeCell ref="G4:R4"/>
    <mergeCell ref="S4:T4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39.5703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1923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1924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1925</v>
      </c>
      <c r="B4" s="380"/>
      <c r="C4" s="380"/>
      <c r="D4" s="380"/>
      <c r="E4" s="380"/>
      <c r="F4" s="381"/>
      <c r="G4" s="376" t="s">
        <v>1926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1927</v>
      </c>
      <c r="B5" s="384" t="s">
        <v>1928</v>
      </c>
      <c r="C5" s="386" t="s">
        <v>1929</v>
      </c>
      <c r="D5" s="386" t="s">
        <v>1930</v>
      </c>
      <c r="E5" s="386" t="s">
        <v>1931</v>
      </c>
      <c r="F5" s="374" t="s">
        <v>1932</v>
      </c>
      <c r="G5" s="376" t="s">
        <v>1933</v>
      </c>
      <c r="H5" s="377"/>
      <c r="I5" s="378"/>
      <c r="J5" s="376" t="s">
        <v>1934</v>
      </c>
      <c r="K5" s="377"/>
      <c r="L5" s="378"/>
      <c r="M5" s="376" t="s">
        <v>1935</v>
      </c>
      <c r="N5" s="377"/>
      <c r="O5" s="378"/>
      <c r="P5" s="379" t="s">
        <v>1936</v>
      </c>
      <c r="Q5" s="380"/>
      <c r="R5" s="381"/>
      <c r="S5" s="370" t="s">
        <v>1937</v>
      </c>
      <c r="T5" s="372" t="s">
        <v>1938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1939</v>
      </c>
      <c r="H6" s="4" t="s">
        <v>1940</v>
      </c>
      <c r="I6" s="105" t="s">
        <v>1941</v>
      </c>
      <c r="J6" s="2" t="s">
        <v>1942</v>
      </c>
      <c r="K6" s="4" t="s">
        <v>1943</v>
      </c>
      <c r="L6" s="105" t="s">
        <v>1944</v>
      </c>
      <c r="M6" s="2" t="s">
        <v>1945</v>
      </c>
      <c r="N6" s="4" t="s">
        <v>1946</v>
      </c>
      <c r="O6" s="105" t="s">
        <v>1947</v>
      </c>
      <c r="P6" s="2" t="s">
        <v>1948</v>
      </c>
      <c r="Q6" s="4" t="s">
        <v>1949</v>
      </c>
      <c r="R6" s="5" t="s">
        <v>1950</v>
      </c>
      <c r="S6" s="371"/>
      <c r="T6" s="373"/>
    </row>
    <row r="7" spans="1:20" ht="13.5" customHeight="1" thickTop="1" thickBot="1" x14ac:dyDescent="0.3">
      <c r="A7" s="367" t="s">
        <v>1951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thickTop="1" x14ac:dyDescent="0.25">
      <c r="A8" s="110" t="s">
        <v>1952</v>
      </c>
      <c r="B8" s="111" t="s">
        <v>2677</v>
      </c>
      <c r="C8" s="100" t="s">
        <v>1953</v>
      </c>
      <c r="D8" s="100" t="s">
        <v>1954</v>
      </c>
      <c r="E8" s="101" t="s">
        <v>1955</v>
      </c>
      <c r="F8" s="188">
        <v>60</v>
      </c>
      <c r="G8" s="200">
        <v>2</v>
      </c>
      <c r="H8" s="201">
        <v>9</v>
      </c>
      <c r="I8" s="202" t="s">
        <v>1956</v>
      </c>
      <c r="J8" s="200">
        <v>2</v>
      </c>
      <c r="K8" s="201">
        <v>9</v>
      </c>
      <c r="L8" s="203" t="s">
        <v>1957</v>
      </c>
      <c r="M8" s="200">
        <v>2</v>
      </c>
      <c r="N8" s="201">
        <v>9</v>
      </c>
      <c r="O8" s="274" t="s">
        <v>2667</v>
      </c>
      <c r="P8" s="200">
        <v>2</v>
      </c>
      <c r="Q8" s="201">
        <v>9</v>
      </c>
      <c r="R8" s="203" t="s">
        <v>1958</v>
      </c>
      <c r="S8" s="161">
        <f>SUM(G8,J8,M8,P8)*15</f>
        <v>120</v>
      </c>
      <c r="T8" s="162">
        <f>SUM(H8,K8,N8,Q8)</f>
        <v>36</v>
      </c>
    </row>
    <row r="9" spans="1:20" ht="13.5" customHeight="1" x14ac:dyDescent="0.2">
      <c r="A9" s="110" t="s">
        <v>1959</v>
      </c>
      <c r="B9" s="362" t="s">
        <v>2835</v>
      </c>
      <c r="C9" s="100" t="s">
        <v>1960</v>
      </c>
      <c r="D9" s="100" t="s">
        <v>1961</v>
      </c>
      <c r="E9" s="101" t="s">
        <v>1962</v>
      </c>
      <c r="F9" s="188">
        <v>60</v>
      </c>
      <c r="G9" s="158">
        <v>2</v>
      </c>
      <c r="H9" s="159">
        <v>1</v>
      </c>
      <c r="I9" s="160" t="s">
        <v>1963</v>
      </c>
      <c r="J9" s="158">
        <v>2</v>
      </c>
      <c r="K9" s="159">
        <v>1</v>
      </c>
      <c r="L9" s="187" t="s">
        <v>1964</v>
      </c>
      <c r="M9" s="158">
        <v>2</v>
      </c>
      <c r="N9" s="159">
        <v>1</v>
      </c>
      <c r="O9" s="160" t="s">
        <v>1965</v>
      </c>
      <c r="P9" s="158">
        <v>2</v>
      </c>
      <c r="Q9" s="159">
        <v>1</v>
      </c>
      <c r="R9" s="187" t="s">
        <v>1966</v>
      </c>
      <c r="S9" s="161">
        <f t="shared" ref="S9:S15" si="0">SUM(G9,J9,M9,P9)*15</f>
        <v>120</v>
      </c>
      <c r="T9" s="162">
        <f t="shared" ref="T9:T15" si="1">SUM(H9,K9,N9,Q9)</f>
        <v>4</v>
      </c>
    </row>
    <row r="10" spans="1:20" ht="13.5" customHeight="1" x14ac:dyDescent="0.2">
      <c r="A10" s="110" t="s">
        <v>2833</v>
      </c>
      <c r="B10" s="362" t="s">
        <v>2834</v>
      </c>
      <c r="C10" s="100" t="s">
        <v>151</v>
      </c>
      <c r="D10" s="100" t="s">
        <v>168</v>
      </c>
      <c r="E10" s="101" t="s">
        <v>153</v>
      </c>
      <c r="F10" s="188">
        <v>60</v>
      </c>
      <c r="G10" s="188">
        <v>2</v>
      </c>
      <c r="H10" s="159">
        <v>1</v>
      </c>
      <c r="I10" s="160" t="s">
        <v>157</v>
      </c>
      <c r="J10" s="158">
        <v>2</v>
      </c>
      <c r="K10" s="159">
        <v>1</v>
      </c>
      <c r="L10" s="187" t="s">
        <v>157</v>
      </c>
      <c r="M10" s="158"/>
      <c r="N10" s="159"/>
      <c r="O10" s="160"/>
      <c r="P10" s="158"/>
      <c r="Q10" s="159"/>
      <c r="R10" s="187"/>
      <c r="S10" s="161">
        <f t="shared" ref="S10:S11" si="2">SUM(G10,J10,M10,P10)*15</f>
        <v>60</v>
      </c>
      <c r="T10" s="162">
        <f t="shared" ref="T10:T11" si="3">SUM(H10,K10,N10,Q10)</f>
        <v>2</v>
      </c>
    </row>
    <row r="11" spans="1:20" ht="13.5" customHeight="1" x14ac:dyDescent="0.2">
      <c r="A11" s="217" t="s">
        <v>2721</v>
      </c>
      <c r="B11" s="362" t="s">
        <v>2711</v>
      </c>
      <c r="C11" s="91" t="s">
        <v>151</v>
      </c>
      <c r="D11" s="91" t="s">
        <v>168</v>
      </c>
      <c r="E11" s="92" t="s">
        <v>153</v>
      </c>
      <c r="F11" s="86">
        <v>60</v>
      </c>
      <c r="G11" s="81">
        <v>2</v>
      </c>
      <c r="H11" s="82">
        <v>2</v>
      </c>
      <c r="I11" s="83" t="s">
        <v>57</v>
      </c>
      <c r="J11" s="81">
        <v>2</v>
      </c>
      <c r="K11" s="82">
        <v>2</v>
      </c>
      <c r="L11" s="84" t="s">
        <v>57</v>
      </c>
      <c r="M11" s="81">
        <v>2</v>
      </c>
      <c r="N11" s="82">
        <v>2</v>
      </c>
      <c r="O11" s="83" t="s">
        <v>57</v>
      </c>
      <c r="P11" s="81">
        <v>2</v>
      </c>
      <c r="Q11" s="82">
        <v>2</v>
      </c>
      <c r="R11" s="84" t="s">
        <v>57</v>
      </c>
      <c r="S11" s="361">
        <f t="shared" si="2"/>
        <v>120</v>
      </c>
      <c r="T11" s="241">
        <f t="shared" si="3"/>
        <v>8</v>
      </c>
    </row>
    <row r="12" spans="1:20" ht="13.5" customHeight="1" x14ac:dyDescent="0.25">
      <c r="A12" s="120" t="s">
        <v>1967</v>
      </c>
      <c r="B12" s="39" t="s">
        <v>1968</v>
      </c>
      <c r="C12" s="50" t="s">
        <v>1969</v>
      </c>
      <c r="D12" s="50" t="s">
        <v>1970</v>
      </c>
      <c r="E12" s="51" t="s">
        <v>1971</v>
      </c>
      <c r="F12" s="52">
        <v>60</v>
      </c>
      <c r="G12" s="53">
        <v>1</v>
      </c>
      <c r="H12" s="54">
        <v>3</v>
      </c>
      <c r="I12" s="55" t="s">
        <v>1972</v>
      </c>
      <c r="J12" s="53">
        <v>1</v>
      </c>
      <c r="K12" s="54">
        <v>3</v>
      </c>
      <c r="L12" s="57" t="s">
        <v>1973</v>
      </c>
      <c r="M12" s="53">
        <v>1</v>
      </c>
      <c r="N12" s="54">
        <v>3</v>
      </c>
      <c r="O12" s="55" t="s">
        <v>1974</v>
      </c>
      <c r="P12" s="53">
        <v>1</v>
      </c>
      <c r="Q12" s="54">
        <v>3</v>
      </c>
      <c r="R12" s="57" t="s">
        <v>1975</v>
      </c>
      <c r="S12" s="164">
        <f t="shared" si="0"/>
        <v>60</v>
      </c>
      <c r="T12" s="165">
        <f t="shared" si="1"/>
        <v>12</v>
      </c>
    </row>
    <row r="13" spans="1:20" ht="13.5" customHeight="1" thickBot="1" x14ac:dyDescent="0.3">
      <c r="A13" s="166" t="s">
        <v>1976</v>
      </c>
      <c r="B13" s="93" t="s">
        <v>1977</v>
      </c>
      <c r="C13" s="94" t="s">
        <v>1978</v>
      </c>
      <c r="D13" s="94" t="s">
        <v>1979</v>
      </c>
      <c r="E13" s="95" t="s">
        <v>1980</v>
      </c>
      <c r="F13" s="96">
        <v>45</v>
      </c>
      <c r="G13" s="97">
        <v>2</v>
      </c>
      <c r="H13" s="98">
        <v>3</v>
      </c>
      <c r="I13" s="168" t="s">
        <v>1981</v>
      </c>
      <c r="J13" s="97">
        <v>2</v>
      </c>
      <c r="K13" s="98">
        <v>3</v>
      </c>
      <c r="L13" s="169" t="s">
        <v>1982</v>
      </c>
      <c r="M13" s="97">
        <v>2</v>
      </c>
      <c r="N13" s="98">
        <v>3</v>
      </c>
      <c r="O13" s="168" t="s">
        <v>1983</v>
      </c>
      <c r="P13" s="97">
        <v>2</v>
      </c>
      <c r="Q13" s="98">
        <v>3</v>
      </c>
      <c r="R13" s="169" t="s">
        <v>1984</v>
      </c>
      <c r="S13" s="220">
        <f>SUM(G13,J13,M13,P13)*15</f>
        <v>120</v>
      </c>
      <c r="T13" s="171">
        <f>SUM(H13,K13,N13,Q13)</f>
        <v>12</v>
      </c>
    </row>
    <row r="14" spans="1:20" ht="13.5" customHeight="1" x14ac:dyDescent="0.25">
      <c r="A14" s="193" t="s">
        <v>1985</v>
      </c>
      <c r="B14" s="40" t="s">
        <v>1986</v>
      </c>
      <c r="C14" s="112"/>
      <c r="D14" s="112" t="s">
        <v>1987</v>
      </c>
      <c r="E14" s="112" t="s">
        <v>1988</v>
      </c>
      <c r="F14" s="113">
        <v>45</v>
      </c>
      <c r="G14" s="114">
        <v>2</v>
      </c>
      <c r="H14" s="115">
        <v>3</v>
      </c>
      <c r="I14" s="117" t="s">
        <v>1989</v>
      </c>
      <c r="J14" s="114">
        <v>2</v>
      </c>
      <c r="K14" s="115">
        <v>3</v>
      </c>
      <c r="L14" s="117" t="s">
        <v>1990</v>
      </c>
      <c r="M14" s="114"/>
      <c r="N14" s="115"/>
      <c r="O14" s="117"/>
      <c r="P14" s="114"/>
      <c r="Q14" s="115"/>
      <c r="R14" s="117"/>
      <c r="S14" s="194">
        <f t="shared" si="0"/>
        <v>60</v>
      </c>
      <c r="T14" s="119">
        <f t="shared" si="1"/>
        <v>6</v>
      </c>
    </row>
    <row r="15" spans="1:20" ht="13.5" customHeight="1" x14ac:dyDescent="0.25">
      <c r="A15" s="127" t="s">
        <v>1991</v>
      </c>
      <c r="B15" s="41" t="s">
        <v>1992</v>
      </c>
      <c r="C15" s="72" t="s">
        <v>1993</v>
      </c>
      <c r="D15" s="72" t="s">
        <v>1994</v>
      </c>
      <c r="E15" s="72" t="s">
        <v>1995</v>
      </c>
      <c r="F15" s="74">
        <v>45</v>
      </c>
      <c r="G15" s="75">
        <v>2</v>
      </c>
      <c r="H15" s="76">
        <v>2</v>
      </c>
      <c r="I15" s="56" t="s">
        <v>1996</v>
      </c>
      <c r="J15" s="75">
        <v>2</v>
      </c>
      <c r="K15" s="76">
        <v>2</v>
      </c>
      <c r="L15" s="56" t="s">
        <v>1997</v>
      </c>
      <c r="M15" s="75"/>
      <c r="N15" s="76"/>
      <c r="O15" s="56"/>
      <c r="P15" s="75"/>
      <c r="Q15" s="76"/>
      <c r="R15" s="56"/>
      <c r="S15" s="128">
        <f t="shared" si="0"/>
        <v>60</v>
      </c>
      <c r="T15" s="129">
        <f t="shared" si="1"/>
        <v>4</v>
      </c>
    </row>
    <row r="16" spans="1:20" ht="13.5" customHeight="1" thickBot="1" x14ac:dyDescent="0.3">
      <c r="A16" s="208" t="s">
        <v>1998</v>
      </c>
      <c r="B16" s="107" t="s">
        <v>1999</v>
      </c>
      <c r="C16" s="209" t="s">
        <v>2000</v>
      </c>
      <c r="D16" s="209" t="s">
        <v>2001</v>
      </c>
      <c r="E16" s="209" t="s">
        <v>2002</v>
      </c>
      <c r="F16" s="210">
        <v>45</v>
      </c>
      <c r="G16" s="211"/>
      <c r="H16" s="212"/>
      <c r="I16" s="213"/>
      <c r="J16" s="211"/>
      <c r="K16" s="212"/>
      <c r="L16" s="213"/>
      <c r="M16" s="211">
        <v>2</v>
      </c>
      <c r="N16" s="212">
        <v>2</v>
      </c>
      <c r="O16" s="213" t="s">
        <v>2003</v>
      </c>
      <c r="P16" s="211">
        <v>2</v>
      </c>
      <c r="Q16" s="212">
        <v>2</v>
      </c>
      <c r="R16" s="213" t="s">
        <v>2004</v>
      </c>
      <c r="S16" s="214">
        <f>SUM(G16,J16,M16,P16)*15</f>
        <v>60</v>
      </c>
      <c r="T16" s="215">
        <f>SUM(H16,K16,N16,Q16)</f>
        <v>4</v>
      </c>
    </row>
    <row r="17" spans="1:20" ht="13.5" customHeight="1" thickTop="1" thickBot="1" x14ac:dyDescent="0.3">
      <c r="A17" s="367" t="s">
        <v>2005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2006</v>
      </c>
      <c r="B18" s="132"/>
      <c r="C18" s="133"/>
      <c r="D18" s="133"/>
      <c r="E18" s="133"/>
      <c r="F18" s="134"/>
      <c r="G18" s="158"/>
      <c r="H18" s="159">
        <v>6</v>
      </c>
      <c r="I18" s="187"/>
      <c r="J18" s="158"/>
      <c r="K18" s="159">
        <v>6</v>
      </c>
      <c r="L18" s="117"/>
      <c r="M18" s="158"/>
      <c r="N18" s="159">
        <v>3</v>
      </c>
      <c r="O18" s="187"/>
      <c r="P18" s="158"/>
      <c r="Q18" s="159">
        <v>2</v>
      </c>
      <c r="R18" s="135"/>
      <c r="S18" s="136"/>
      <c r="T18" s="137">
        <f t="shared" ref="T18" si="4">SUM(H18,K18,N18,Q18)</f>
        <v>17</v>
      </c>
    </row>
    <row r="19" spans="1:20" ht="13.5" customHeight="1" thickTop="1" thickBot="1" x14ac:dyDescent="0.3">
      <c r="A19" s="138" t="s">
        <v>2007</v>
      </c>
      <c r="B19" s="139" t="s">
        <v>2008</v>
      </c>
      <c r="C19" s="140"/>
      <c r="D19" s="140"/>
      <c r="E19" s="140" t="s">
        <v>2009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5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2010</v>
      </c>
      <c r="B20" s="400"/>
      <c r="C20" s="400"/>
      <c r="D20" s="400"/>
      <c r="E20" s="400"/>
      <c r="F20" s="401"/>
      <c r="G20" s="148">
        <f>SUM(G8:G19)</f>
        <v>15</v>
      </c>
      <c r="H20" s="149">
        <f t="shared" ref="H20:T20" si="6">SUM(H8:H19)</f>
        <v>30</v>
      </c>
      <c r="I20" s="150"/>
      <c r="J20" s="148">
        <f t="shared" si="6"/>
        <v>15</v>
      </c>
      <c r="K20" s="149">
        <f t="shared" si="6"/>
        <v>30</v>
      </c>
      <c r="L20" s="150"/>
      <c r="M20" s="148">
        <f t="shared" si="6"/>
        <v>11</v>
      </c>
      <c r="N20" s="149">
        <f t="shared" si="6"/>
        <v>30</v>
      </c>
      <c r="O20" s="150"/>
      <c r="P20" s="148">
        <f t="shared" si="6"/>
        <v>11</v>
      </c>
      <c r="Q20" s="149">
        <f t="shared" si="6"/>
        <v>30</v>
      </c>
      <c r="R20" s="150"/>
      <c r="S20" s="151">
        <f t="shared" si="6"/>
        <v>780</v>
      </c>
      <c r="T20" s="152">
        <f t="shared" si="6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cuNgZV/2K+W0ZG5Y+Tp9ux1rPSR2GDCckZ7rMJ3Q0W2duIWznwShsRx8yqcagFSTeS4r72O0Us57e5ENOJQ2xQ==" saltValue="+eO8MF9fF6Vtj9QWdFfO4A==" spinCount="100000" sheet="1" objects="1" scenarios="1"/>
  <mergeCells count="21">
    <mergeCell ref="S5:S6"/>
    <mergeCell ref="T5:T6"/>
    <mergeCell ref="A7:T7"/>
    <mergeCell ref="A17:T17"/>
    <mergeCell ref="A20:F20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T1"/>
    <mergeCell ref="A2:T2"/>
    <mergeCell ref="A4:F4"/>
    <mergeCell ref="G4:R4"/>
    <mergeCell ref="S4:T4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>
      <selection sqref="A1:T1"/>
    </sheetView>
  </sheetViews>
  <sheetFormatPr defaultRowHeight="15" x14ac:dyDescent="0.25"/>
  <cols>
    <col min="1" max="1" width="37.140625" customWidth="1"/>
    <col min="2" max="2" width="12.42578125" customWidth="1"/>
    <col min="3" max="3" width="12.85546875" customWidth="1"/>
    <col min="4" max="6" width="5.5703125" customWidth="1"/>
    <col min="7" max="18" width="3.7109375" customWidth="1"/>
    <col min="19" max="20" width="5.5703125" customWidth="1"/>
  </cols>
  <sheetData>
    <row r="1" spans="1:20" ht="15.75" customHeight="1" thickTop="1" x14ac:dyDescent="0.25">
      <c r="A1" s="389" t="s">
        <v>2771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5.7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thickBot="1" x14ac:dyDescent="0.3">
      <c r="A3" s="402" t="s">
        <v>2759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s="109" customFormat="1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s="109" customFormat="1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s="109" customFormat="1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s="109" customFormat="1" ht="13.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287" t="s">
        <v>2763</v>
      </c>
      <c r="B8" s="111" t="s">
        <v>2744</v>
      </c>
      <c r="C8" s="65" t="s">
        <v>2696</v>
      </c>
      <c r="D8" s="65" t="s">
        <v>2714</v>
      </c>
      <c r="E8" s="65" t="s">
        <v>2698</v>
      </c>
      <c r="F8" s="67">
        <v>60</v>
      </c>
      <c r="G8" s="265">
        <v>2</v>
      </c>
      <c r="H8" s="17">
        <v>9</v>
      </c>
      <c r="I8" s="288" t="s">
        <v>2718</v>
      </c>
      <c r="J8" s="265">
        <v>2</v>
      </c>
      <c r="K8" s="17">
        <v>9</v>
      </c>
      <c r="L8" s="266" t="s">
        <v>2718</v>
      </c>
      <c r="M8" s="265">
        <v>2</v>
      </c>
      <c r="N8" s="17">
        <v>9</v>
      </c>
      <c r="O8" s="288" t="s">
        <v>2718</v>
      </c>
      <c r="P8" s="265">
        <v>2</v>
      </c>
      <c r="Q8" s="17">
        <v>9</v>
      </c>
      <c r="R8" s="266" t="s">
        <v>2718</v>
      </c>
      <c r="S8" s="289">
        <f>SUM(G8,J8,M8,P8)*15</f>
        <v>120</v>
      </c>
      <c r="T8" s="19">
        <f>SUM(H8,K8,N8,Q8)</f>
        <v>36</v>
      </c>
    </row>
    <row r="9" spans="1:20" ht="13.5" customHeight="1" x14ac:dyDescent="0.25">
      <c r="A9" s="290" t="s">
        <v>2764</v>
      </c>
      <c r="B9" s="41" t="s">
        <v>2745</v>
      </c>
      <c r="C9" s="72" t="s">
        <v>2696</v>
      </c>
      <c r="D9" s="72" t="s">
        <v>2714</v>
      </c>
      <c r="E9" s="72" t="s">
        <v>2698</v>
      </c>
      <c r="F9" s="74">
        <v>60</v>
      </c>
      <c r="G9" s="11">
        <v>1</v>
      </c>
      <c r="H9" s="12">
        <v>3</v>
      </c>
      <c r="I9" s="20" t="s">
        <v>2718</v>
      </c>
      <c r="J9" s="11">
        <v>1</v>
      </c>
      <c r="K9" s="12">
        <v>3</v>
      </c>
      <c r="L9" s="13" t="s">
        <v>2718</v>
      </c>
      <c r="M9" s="11">
        <v>1</v>
      </c>
      <c r="N9" s="12">
        <v>3</v>
      </c>
      <c r="O9" s="20" t="s">
        <v>2718</v>
      </c>
      <c r="P9" s="11">
        <v>1</v>
      </c>
      <c r="Q9" s="12">
        <v>3</v>
      </c>
      <c r="R9" s="13" t="s">
        <v>2718</v>
      </c>
      <c r="S9" s="291">
        <f t="shared" ref="S9:S14" si="0">SUM(G9,J9,M9,P9)*15</f>
        <v>60</v>
      </c>
      <c r="T9" s="14">
        <f t="shared" ref="T9" si="1">SUM(H9,K9,N9,Q9)</f>
        <v>12</v>
      </c>
    </row>
    <row r="10" spans="1:20" ht="13.5" customHeight="1" x14ac:dyDescent="0.25">
      <c r="A10" s="292" t="s">
        <v>2765</v>
      </c>
      <c r="B10" s="42" t="s">
        <v>2746</v>
      </c>
      <c r="C10" s="78" t="s">
        <v>2696</v>
      </c>
      <c r="D10" s="112" t="s">
        <v>2697</v>
      </c>
      <c r="E10" s="112" t="s">
        <v>2698</v>
      </c>
      <c r="F10" s="113">
        <v>60</v>
      </c>
      <c r="G10" s="265">
        <v>2</v>
      </c>
      <c r="H10" s="17">
        <v>2</v>
      </c>
      <c r="I10" s="288" t="s">
        <v>2667</v>
      </c>
      <c r="J10" s="265">
        <v>2</v>
      </c>
      <c r="K10" s="17">
        <v>2</v>
      </c>
      <c r="L10" s="266" t="s">
        <v>2667</v>
      </c>
      <c r="M10" s="265">
        <v>2</v>
      </c>
      <c r="N10" s="17">
        <v>2</v>
      </c>
      <c r="O10" s="288" t="s">
        <v>2667</v>
      </c>
      <c r="P10" s="265">
        <v>2</v>
      </c>
      <c r="Q10" s="17">
        <v>2</v>
      </c>
      <c r="R10" s="266" t="s">
        <v>2667</v>
      </c>
      <c r="S10" s="289">
        <f t="shared" si="0"/>
        <v>120</v>
      </c>
      <c r="T10" s="14">
        <f>SUM(H10,K10,N10,Q10)</f>
        <v>8</v>
      </c>
    </row>
    <row r="11" spans="1:20" ht="13.5" customHeight="1" x14ac:dyDescent="0.25">
      <c r="A11" s="292" t="s">
        <v>2766</v>
      </c>
      <c r="B11" s="42" t="s">
        <v>2747</v>
      </c>
      <c r="C11" s="78" t="s">
        <v>2696</v>
      </c>
      <c r="D11" s="79" t="s">
        <v>2697</v>
      </c>
      <c r="E11" s="79" t="s">
        <v>2698</v>
      </c>
      <c r="F11" s="80">
        <v>60</v>
      </c>
      <c r="G11" s="11">
        <v>2</v>
      </c>
      <c r="H11" s="12">
        <v>2</v>
      </c>
      <c r="I11" s="20" t="s">
        <v>2667</v>
      </c>
      <c r="J11" s="11">
        <v>2</v>
      </c>
      <c r="K11" s="12">
        <v>2</v>
      </c>
      <c r="L11" s="13" t="s">
        <v>2667</v>
      </c>
      <c r="M11" s="11">
        <v>2</v>
      </c>
      <c r="N11" s="12">
        <v>2</v>
      </c>
      <c r="O11" s="20" t="s">
        <v>2667</v>
      </c>
      <c r="P11" s="11">
        <v>2</v>
      </c>
      <c r="Q11" s="12">
        <v>2</v>
      </c>
      <c r="R11" s="13" t="s">
        <v>2667</v>
      </c>
      <c r="S11" s="291">
        <f t="shared" si="0"/>
        <v>120</v>
      </c>
      <c r="T11" s="14">
        <f t="shared" ref="T11:T14" si="2">SUM(H11,K11,N11,Q11)</f>
        <v>8</v>
      </c>
    </row>
    <row r="12" spans="1:20" ht="13.5" customHeight="1" thickBot="1" x14ac:dyDescent="0.3">
      <c r="A12" s="293" t="s">
        <v>2767</v>
      </c>
      <c r="B12" s="42" t="s">
        <v>2748</v>
      </c>
      <c r="C12" s="79" t="s">
        <v>2762</v>
      </c>
      <c r="D12" s="332" t="s">
        <v>2697</v>
      </c>
      <c r="E12" s="332" t="s">
        <v>2698</v>
      </c>
      <c r="F12" s="333">
        <v>60</v>
      </c>
      <c r="G12" s="294">
        <v>1</v>
      </c>
      <c r="H12" s="295">
        <v>2</v>
      </c>
      <c r="I12" s="296" t="s">
        <v>2667</v>
      </c>
      <c r="J12" s="294">
        <v>1</v>
      </c>
      <c r="K12" s="295">
        <v>2</v>
      </c>
      <c r="L12" s="297" t="s">
        <v>2667</v>
      </c>
      <c r="M12" s="294">
        <v>1</v>
      </c>
      <c r="N12" s="295">
        <v>2</v>
      </c>
      <c r="O12" s="296" t="s">
        <v>2667</v>
      </c>
      <c r="P12" s="294">
        <v>1</v>
      </c>
      <c r="Q12" s="295">
        <v>2</v>
      </c>
      <c r="R12" s="297" t="s">
        <v>2667</v>
      </c>
      <c r="S12" s="298">
        <f t="shared" si="0"/>
        <v>60</v>
      </c>
      <c r="T12" s="299">
        <f t="shared" si="2"/>
        <v>8</v>
      </c>
    </row>
    <row r="13" spans="1:20" ht="13.5" customHeight="1" x14ac:dyDescent="0.25">
      <c r="A13" s="300" t="s">
        <v>2774</v>
      </c>
      <c r="B13" s="40" t="s">
        <v>2749</v>
      </c>
      <c r="C13" s="65" t="s">
        <v>2696</v>
      </c>
      <c r="D13" s="112" t="s">
        <v>2697</v>
      </c>
      <c r="E13" s="112" t="s">
        <v>2760</v>
      </c>
      <c r="F13" s="113">
        <v>45</v>
      </c>
      <c r="G13" s="265">
        <v>2</v>
      </c>
      <c r="H13" s="17">
        <v>3</v>
      </c>
      <c r="I13" s="266" t="s">
        <v>2718</v>
      </c>
      <c r="J13" s="265">
        <v>2</v>
      </c>
      <c r="K13" s="17">
        <v>3</v>
      </c>
      <c r="L13" s="266" t="s">
        <v>2718</v>
      </c>
      <c r="M13" s="265"/>
      <c r="N13" s="17"/>
      <c r="O13" s="266"/>
      <c r="P13" s="265"/>
      <c r="Q13" s="17"/>
      <c r="R13" s="266"/>
      <c r="S13" s="301">
        <f t="shared" si="0"/>
        <v>60</v>
      </c>
      <c r="T13" s="19">
        <f t="shared" si="2"/>
        <v>6</v>
      </c>
    </row>
    <row r="14" spans="1:20" ht="13.5" customHeight="1" x14ac:dyDescent="0.25">
      <c r="A14" s="300" t="s">
        <v>2768</v>
      </c>
      <c r="B14" s="41" t="s">
        <v>2750</v>
      </c>
      <c r="C14" s="112" t="s">
        <v>2696</v>
      </c>
      <c r="D14" s="112" t="s">
        <v>2697</v>
      </c>
      <c r="E14" s="112" t="s">
        <v>2696</v>
      </c>
      <c r="F14" s="113">
        <v>45</v>
      </c>
      <c r="G14" s="265">
        <v>2</v>
      </c>
      <c r="H14" s="17">
        <v>3</v>
      </c>
      <c r="I14" s="266" t="s">
        <v>2667</v>
      </c>
      <c r="J14" s="265">
        <v>2</v>
      </c>
      <c r="K14" s="17">
        <v>3</v>
      </c>
      <c r="L14" s="266" t="s">
        <v>2667</v>
      </c>
      <c r="M14" s="265"/>
      <c r="N14" s="17"/>
      <c r="O14" s="266"/>
      <c r="P14" s="265"/>
      <c r="Q14" s="17"/>
      <c r="R14" s="266"/>
      <c r="S14" s="301">
        <f t="shared" si="0"/>
        <v>60</v>
      </c>
      <c r="T14" s="19">
        <f t="shared" si="2"/>
        <v>6</v>
      </c>
    </row>
    <row r="15" spans="1:20" ht="13.5" customHeight="1" x14ac:dyDescent="0.25">
      <c r="A15" s="9" t="s">
        <v>2769</v>
      </c>
      <c r="B15" s="42" t="s">
        <v>2751</v>
      </c>
      <c r="C15" s="112" t="s">
        <v>2696</v>
      </c>
      <c r="D15" s="72" t="s">
        <v>2697</v>
      </c>
      <c r="E15" s="72" t="s">
        <v>2696</v>
      </c>
      <c r="F15" s="74">
        <v>45</v>
      </c>
      <c r="G15" s="11">
        <v>2</v>
      </c>
      <c r="H15" s="12">
        <v>3</v>
      </c>
      <c r="I15" s="13" t="s">
        <v>2667</v>
      </c>
      <c r="J15" s="11">
        <v>2</v>
      </c>
      <c r="K15" s="12">
        <v>3</v>
      </c>
      <c r="L15" s="13" t="s">
        <v>2667</v>
      </c>
      <c r="M15" s="11"/>
      <c r="N15" s="12"/>
      <c r="O15" s="13"/>
      <c r="P15" s="11"/>
      <c r="Q15" s="12"/>
      <c r="R15" s="13"/>
      <c r="S15" s="103">
        <f>SUM(G15,J15,M15,P15)*15</f>
        <v>60</v>
      </c>
      <c r="T15" s="14">
        <f>SUM(H15,K15,N15,Q15)</f>
        <v>6</v>
      </c>
    </row>
    <row r="16" spans="1:20" ht="13.5" customHeight="1" thickBot="1" x14ac:dyDescent="0.3">
      <c r="A16" s="208" t="s">
        <v>85</v>
      </c>
      <c r="B16" s="42" t="s">
        <v>2684</v>
      </c>
      <c r="C16" s="112" t="s">
        <v>2696</v>
      </c>
      <c r="D16" s="334" t="s">
        <v>2697</v>
      </c>
      <c r="E16" s="334" t="s">
        <v>2696</v>
      </c>
      <c r="F16" s="335">
        <v>45</v>
      </c>
      <c r="G16" s="302"/>
      <c r="H16" s="303"/>
      <c r="I16" s="304"/>
      <c r="J16" s="302"/>
      <c r="K16" s="303"/>
      <c r="L16" s="304"/>
      <c r="M16" s="302">
        <v>2</v>
      </c>
      <c r="N16" s="303">
        <v>2</v>
      </c>
      <c r="O16" s="304" t="s">
        <v>2667</v>
      </c>
      <c r="P16" s="302">
        <v>2</v>
      </c>
      <c r="Q16" s="303">
        <v>2</v>
      </c>
      <c r="R16" s="304" t="s">
        <v>2667</v>
      </c>
      <c r="S16" s="305">
        <f>SUM(G16,J16,M16,P16)*15</f>
        <v>60</v>
      </c>
      <c r="T16" s="306">
        <f>SUM(H16,K16,N16,Q16)</f>
        <v>4</v>
      </c>
    </row>
    <row r="17" spans="1:20" ht="13.5" customHeight="1" thickTop="1" thickBot="1" x14ac:dyDescent="0.3">
      <c r="A17" s="367" t="s">
        <v>92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93</v>
      </c>
      <c r="B18" s="307"/>
      <c r="C18" s="308"/>
      <c r="D18" s="308"/>
      <c r="E18" s="308"/>
      <c r="F18" s="309"/>
      <c r="G18" s="310"/>
      <c r="H18" s="311">
        <v>3</v>
      </c>
      <c r="I18" s="312"/>
      <c r="J18" s="310"/>
      <c r="K18" s="311">
        <v>3</v>
      </c>
      <c r="L18" s="312"/>
      <c r="M18" s="310"/>
      <c r="N18" s="311">
        <v>3</v>
      </c>
      <c r="O18" s="312"/>
      <c r="P18" s="310"/>
      <c r="Q18" s="311">
        <v>2</v>
      </c>
      <c r="R18" s="313"/>
      <c r="S18" s="314">
        <f t="shared" ref="S18:S19" si="3">SUM(G18,J18,M18,P18)*15</f>
        <v>0</v>
      </c>
      <c r="T18" s="315">
        <f>SUM(H18,K18,N18,,Q18)</f>
        <v>11</v>
      </c>
    </row>
    <row r="19" spans="1:20" ht="13.5" customHeight="1" thickTop="1" thickBot="1" x14ac:dyDescent="0.3">
      <c r="A19" s="138" t="s">
        <v>94</v>
      </c>
      <c r="B19" s="139" t="s">
        <v>2716</v>
      </c>
      <c r="C19" s="308"/>
      <c r="D19" s="308"/>
      <c r="E19" s="308"/>
      <c r="F19" s="309"/>
      <c r="G19" s="310"/>
      <c r="H19" s="311"/>
      <c r="I19" s="312"/>
      <c r="J19" s="310"/>
      <c r="K19" s="311"/>
      <c r="L19" s="312"/>
      <c r="M19" s="310">
        <v>0</v>
      </c>
      <c r="N19" s="311">
        <v>7</v>
      </c>
      <c r="O19" s="312" t="s">
        <v>2667</v>
      </c>
      <c r="P19" s="310">
        <v>0</v>
      </c>
      <c r="Q19" s="311">
        <v>8</v>
      </c>
      <c r="R19" s="313" t="s">
        <v>2667</v>
      </c>
      <c r="S19" s="314">
        <f t="shared" si="3"/>
        <v>0</v>
      </c>
      <c r="T19" s="315">
        <f>SUM(H19,K19,N19,,Q19)</f>
        <v>15</v>
      </c>
    </row>
    <row r="20" spans="1:20" ht="13.5" customHeight="1" thickTop="1" thickBot="1" x14ac:dyDescent="0.3">
      <c r="A20" s="408" t="s">
        <v>2717</v>
      </c>
      <c r="B20" s="409"/>
      <c r="C20" s="409"/>
      <c r="D20" s="409"/>
      <c r="E20" s="409"/>
      <c r="F20" s="410"/>
      <c r="G20" s="316">
        <f>SUM(G8:G19)</f>
        <v>14</v>
      </c>
      <c r="H20" s="317">
        <f>SUM(H8:H19)</f>
        <v>30</v>
      </c>
      <c r="I20" s="318"/>
      <c r="J20" s="316">
        <f>SUM(J8:J19)</f>
        <v>14</v>
      </c>
      <c r="K20" s="317">
        <f>SUM(K8:K19)</f>
        <v>30</v>
      </c>
      <c r="L20" s="318"/>
      <c r="M20" s="316">
        <f>SUM(M8:M19)</f>
        <v>10</v>
      </c>
      <c r="N20" s="317">
        <f>SUM(N8:N19)</f>
        <v>30</v>
      </c>
      <c r="O20" s="318"/>
      <c r="P20" s="316">
        <f>SUM(P8:P19)</f>
        <v>10</v>
      </c>
      <c r="Q20" s="317">
        <f>SUM(Q8:Q19)</f>
        <v>30</v>
      </c>
      <c r="R20" s="318"/>
      <c r="S20" s="319">
        <f>SUM(S8:S19)</f>
        <v>720</v>
      </c>
      <c r="T20" s="320">
        <f>SUM(T8:T19)</f>
        <v>120</v>
      </c>
    </row>
    <row r="21" spans="1:20" ht="12" customHeight="1" thickTop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3"/>
      <c r="T21" s="3"/>
    </row>
    <row r="22" spans="1:20" s="109" customFormat="1" ht="12" x14ac:dyDescent="0.25">
      <c r="A22" s="109" t="s">
        <v>98</v>
      </c>
      <c r="T22" s="153"/>
    </row>
    <row r="23" spans="1:20" s="109" customFormat="1" ht="12" x14ac:dyDescent="0.25">
      <c r="A23" s="154" t="s">
        <v>2650</v>
      </c>
      <c r="T23" s="153"/>
    </row>
    <row r="24" spans="1:20" s="109" customFormat="1" ht="12" x14ac:dyDescent="0.25">
      <c r="A24" s="109" t="s">
        <v>99</v>
      </c>
      <c r="T24" s="153"/>
    </row>
    <row r="25" spans="1:20" s="109" customFormat="1" ht="12" x14ac:dyDescent="0.25">
      <c r="T25" s="155"/>
    </row>
    <row r="26" spans="1:20" s="109" customFormat="1" ht="12" x14ac:dyDescent="0.25">
      <c r="A26" s="156" t="s">
        <v>100</v>
      </c>
      <c r="T26" s="155"/>
    </row>
    <row r="27" spans="1:20" s="109" customFormat="1" ht="12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T27" s="153"/>
    </row>
    <row r="28" spans="1:20" s="109" customFormat="1" ht="12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T28" s="153"/>
    </row>
    <row r="29" spans="1:20" s="109" customFormat="1" ht="12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T29" s="153"/>
    </row>
    <row r="30" spans="1:20" s="109" customFormat="1" ht="12" x14ac:dyDescent="0.25">
      <c r="A30" s="109" t="s">
        <v>112</v>
      </c>
      <c r="K30" s="109" t="s">
        <v>113</v>
      </c>
      <c r="T30" s="153"/>
    </row>
    <row r="31" spans="1:20" s="109" customFormat="1" ht="12" x14ac:dyDescent="0.25">
      <c r="A31" s="109" t="s">
        <v>114</v>
      </c>
      <c r="K31" s="109" t="s">
        <v>115</v>
      </c>
      <c r="T31" s="153"/>
    </row>
    <row r="32" spans="1:20" s="109" customFormat="1" ht="12" x14ac:dyDescent="0.25">
      <c r="A32" s="336" t="s">
        <v>2761</v>
      </c>
      <c r="T32" s="153"/>
    </row>
    <row r="33" spans="1:20" s="109" customFormat="1" ht="12" x14ac:dyDescent="0.25">
      <c r="T33" s="153"/>
    </row>
    <row r="34" spans="1:20" s="109" customFormat="1" ht="12" x14ac:dyDescent="0.25">
      <c r="A34" s="156" t="s">
        <v>116</v>
      </c>
      <c r="S34" s="153"/>
      <c r="T34" s="153"/>
    </row>
    <row r="35" spans="1:20" s="109" customFormat="1" ht="12" x14ac:dyDescent="0.25">
      <c r="A35" s="109" t="s">
        <v>117</v>
      </c>
      <c r="T35" s="153"/>
    </row>
    <row r="36" spans="1:20" s="109" customFormat="1" ht="12" x14ac:dyDescent="0.25">
      <c r="A36" s="109" t="s">
        <v>118</v>
      </c>
      <c r="T36" s="153"/>
    </row>
    <row r="37" spans="1:20" s="109" customFormat="1" ht="12" x14ac:dyDescent="0.25">
      <c r="A37" s="154" t="s">
        <v>2652</v>
      </c>
      <c r="T37" s="153"/>
    </row>
    <row r="38" spans="1:20" s="109" customFormat="1" ht="12" x14ac:dyDescent="0.25">
      <c r="A38" s="109" t="s">
        <v>119</v>
      </c>
      <c r="T38" s="153"/>
    </row>
    <row r="39" spans="1:20" s="109" customFormat="1" ht="12" x14ac:dyDescent="0.25">
      <c r="S39" s="153"/>
      <c r="T39" s="153"/>
    </row>
    <row r="40" spans="1:20" s="109" customFormat="1" ht="12" x14ac:dyDescent="0.25">
      <c r="S40" s="153"/>
      <c r="T40" s="153"/>
    </row>
  </sheetData>
  <sheetProtection algorithmName="SHA-512" hashValue="44Vn1vH34YbbPylmyZVS1tWNz8un4skl+d4MajDiPqDoVg3mzaWb/AU9Yq/7I/AnStZ2QVyeYzgR0lj6zbjulA==" saltValue="6raB96zvVJYwPlRI5B3CgQ==" spinCount="100000" sheet="1" objects="1" scenarios="1"/>
  <mergeCells count="21">
    <mergeCell ref="A7:T7"/>
    <mergeCell ref="A17:T17"/>
    <mergeCell ref="A20:F20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:T1"/>
    <mergeCell ref="A2:T2"/>
    <mergeCell ref="A3:T3"/>
    <mergeCell ref="A4:F4"/>
    <mergeCell ref="G4:R4"/>
    <mergeCell ref="S4:T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39"/>
  <sheetViews>
    <sheetView workbookViewId="0">
      <selection sqref="A1:T1"/>
    </sheetView>
  </sheetViews>
  <sheetFormatPr defaultRowHeight="15" x14ac:dyDescent="0.25"/>
  <cols>
    <col min="1" max="1" width="37.140625" style="339" customWidth="1"/>
    <col min="2" max="2" width="13" customWidth="1"/>
    <col min="3" max="3" width="13.5703125" customWidth="1"/>
    <col min="4" max="6" width="5.5703125" customWidth="1"/>
    <col min="7" max="18" width="3.7109375" customWidth="1"/>
    <col min="19" max="20" width="5.5703125" customWidth="1"/>
  </cols>
  <sheetData>
    <row r="1" spans="1:20" ht="15.75" customHeight="1" thickTop="1" x14ac:dyDescent="0.25">
      <c r="A1" s="389" t="s">
        <v>2785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5.7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thickBot="1" x14ac:dyDescent="0.3">
      <c r="A3" s="402" t="s">
        <v>2786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s="109" customFormat="1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s="109" customFormat="1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s="109" customFormat="1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s="109" customFormat="1" ht="13.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2791</v>
      </c>
      <c r="B8" s="21" t="s">
        <v>2788</v>
      </c>
      <c r="C8" s="112" t="s">
        <v>52</v>
      </c>
      <c r="D8" s="112" t="s">
        <v>53</v>
      </c>
      <c r="E8" s="112" t="s">
        <v>54</v>
      </c>
      <c r="F8" s="113">
        <v>60</v>
      </c>
      <c r="G8" s="265">
        <v>2</v>
      </c>
      <c r="H8" s="17">
        <v>9</v>
      </c>
      <c r="I8" s="288" t="s">
        <v>2718</v>
      </c>
      <c r="J8" s="265">
        <v>2</v>
      </c>
      <c r="K8" s="17">
        <v>9</v>
      </c>
      <c r="L8" s="266" t="s">
        <v>2718</v>
      </c>
      <c r="M8" s="265">
        <v>2</v>
      </c>
      <c r="N8" s="17">
        <v>9</v>
      </c>
      <c r="O8" s="288" t="s">
        <v>2718</v>
      </c>
      <c r="P8" s="265">
        <v>2</v>
      </c>
      <c r="Q8" s="17">
        <v>9</v>
      </c>
      <c r="R8" s="266" t="s">
        <v>2718</v>
      </c>
      <c r="S8" s="289">
        <f>SUM(G8,J8,M8,P8)*15</f>
        <v>120</v>
      </c>
      <c r="T8" s="19">
        <f>SUM(H8,K8,N8,Q8)</f>
        <v>36</v>
      </c>
    </row>
    <row r="9" spans="1:20" ht="13.5" customHeight="1" x14ac:dyDescent="0.25">
      <c r="A9" s="219" t="s">
        <v>2790</v>
      </c>
      <c r="B9" s="10" t="s">
        <v>2789</v>
      </c>
      <c r="C9" s="112" t="s">
        <v>52</v>
      </c>
      <c r="D9" s="112" t="s">
        <v>53</v>
      </c>
      <c r="E9" s="112" t="s">
        <v>54</v>
      </c>
      <c r="F9" s="113">
        <v>60</v>
      </c>
      <c r="G9" s="265">
        <v>1</v>
      </c>
      <c r="H9" s="17">
        <v>3</v>
      </c>
      <c r="I9" s="288" t="s">
        <v>2718</v>
      </c>
      <c r="J9" s="265">
        <v>1</v>
      </c>
      <c r="K9" s="17">
        <v>3</v>
      </c>
      <c r="L9" s="266" t="s">
        <v>2718</v>
      </c>
      <c r="M9" s="265">
        <v>1</v>
      </c>
      <c r="N9" s="17">
        <v>3</v>
      </c>
      <c r="O9" s="288" t="s">
        <v>2718</v>
      </c>
      <c r="P9" s="265">
        <v>1</v>
      </c>
      <c r="Q9" s="17">
        <v>3</v>
      </c>
      <c r="R9" s="266" t="s">
        <v>2718</v>
      </c>
      <c r="S9" s="289">
        <f>SUM(G9,J9,M9,P9)*15</f>
        <v>60</v>
      </c>
      <c r="T9" s="19">
        <f>SUM(H9,K9,N9,Q9)</f>
        <v>12</v>
      </c>
    </row>
    <row r="10" spans="1:20" ht="13.5" customHeight="1" x14ac:dyDescent="0.25">
      <c r="A10" s="217" t="s">
        <v>2765</v>
      </c>
      <c r="B10" s="42" t="s">
        <v>2746</v>
      </c>
      <c r="C10" s="78" t="s">
        <v>2696</v>
      </c>
      <c r="D10" s="112" t="s">
        <v>2697</v>
      </c>
      <c r="E10" s="112" t="s">
        <v>2698</v>
      </c>
      <c r="F10" s="113">
        <v>60</v>
      </c>
      <c r="G10" s="265">
        <v>2</v>
      </c>
      <c r="H10" s="17">
        <v>2</v>
      </c>
      <c r="I10" s="288" t="s">
        <v>2667</v>
      </c>
      <c r="J10" s="265">
        <v>2</v>
      </c>
      <c r="K10" s="17">
        <v>2</v>
      </c>
      <c r="L10" s="266" t="s">
        <v>2667</v>
      </c>
      <c r="M10" s="265">
        <v>2</v>
      </c>
      <c r="N10" s="17">
        <v>2</v>
      </c>
      <c r="O10" s="288" t="s">
        <v>2667</v>
      </c>
      <c r="P10" s="265">
        <v>2</v>
      </c>
      <c r="Q10" s="17">
        <v>2</v>
      </c>
      <c r="R10" s="266" t="s">
        <v>2667</v>
      </c>
      <c r="S10" s="289">
        <f t="shared" ref="S10:S14" si="0">SUM(G10,J10,M10,P10)*15</f>
        <v>120</v>
      </c>
      <c r="T10" s="14">
        <f t="shared" ref="T10:T14" si="1">SUM(H10,K10,N10,Q10)</f>
        <v>8</v>
      </c>
    </row>
    <row r="11" spans="1:20" ht="13.5" customHeight="1" x14ac:dyDescent="0.25">
      <c r="A11" s="217" t="s">
        <v>2766</v>
      </c>
      <c r="B11" s="42" t="s">
        <v>2747</v>
      </c>
      <c r="C11" s="78" t="s">
        <v>2696</v>
      </c>
      <c r="D11" s="79" t="s">
        <v>2697</v>
      </c>
      <c r="E11" s="79" t="s">
        <v>2698</v>
      </c>
      <c r="F11" s="80">
        <v>60</v>
      </c>
      <c r="G11" s="11">
        <v>2</v>
      </c>
      <c r="H11" s="12">
        <v>2</v>
      </c>
      <c r="I11" s="20" t="s">
        <v>2667</v>
      </c>
      <c r="J11" s="11">
        <v>2</v>
      </c>
      <c r="K11" s="12">
        <v>2</v>
      </c>
      <c r="L11" s="13" t="s">
        <v>2667</v>
      </c>
      <c r="M11" s="11">
        <v>2</v>
      </c>
      <c r="N11" s="12">
        <v>2</v>
      </c>
      <c r="O11" s="20" t="s">
        <v>2667</v>
      </c>
      <c r="P11" s="11">
        <v>2</v>
      </c>
      <c r="Q11" s="12">
        <v>2</v>
      </c>
      <c r="R11" s="13" t="s">
        <v>2667</v>
      </c>
      <c r="S11" s="291">
        <f t="shared" si="0"/>
        <v>120</v>
      </c>
      <c r="T11" s="14">
        <f t="shared" si="1"/>
        <v>8</v>
      </c>
    </row>
    <row r="12" spans="1:20" ht="13.5" customHeight="1" thickBot="1" x14ac:dyDescent="0.3">
      <c r="A12" s="166" t="s">
        <v>2767</v>
      </c>
      <c r="B12" s="42" t="s">
        <v>2748</v>
      </c>
      <c r="C12" s="332" t="s">
        <v>2762</v>
      </c>
      <c r="D12" s="332" t="s">
        <v>2697</v>
      </c>
      <c r="E12" s="332" t="s">
        <v>2698</v>
      </c>
      <c r="F12" s="333">
        <v>60</v>
      </c>
      <c r="G12" s="294">
        <v>1</v>
      </c>
      <c r="H12" s="295">
        <v>2</v>
      </c>
      <c r="I12" s="296" t="s">
        <v>2667</v>
      </c>
      <c r="J12" s="294">
        <v>1</v>
      </c>
      <c r="K12" s="295">
        <v>2</v>
      </c>
      <c r="L12" s="297" t="s">
        <v>2667</v>
      </c>
      <c r="M12" s="294">
        <v>1</v>
      </c>
      <c r="N12" s="295">
        <v>2</v>
      </c>
      <c r="O12" s="296" t="s">
        <v>2667</v>
      </c>
      <c r="P12" s="294">
        <v>1</v>
      </c>
      <c r="Q12" s="295">
        <v>2</v>
      </c>
      <c r="R12" s="297" t="s">
        <v>2667</v>
      </c>
      <c r="S12" s="298">
        <f t="shared" si="0"/>
        <v>60</v>
      </c>
      <c r="T12" s="299">
        <f t="shared" si="1"/>
        <v>8</v>
      </c>
    </row>
    <row r="13" spans="1:20" ht="13.5" customHeight="1" x14ac:dyDescent="0.25">
      <c r="A13" s="193" t="s">
        <v>2774</v>
      </c>
      <c r="B13" s="40" t="s">
        <v>2749</v>
      </c>
      <c r="C13" s="65" t="s">
        <v>2696</v>
      </c>
      <c r="D13" s="112" t="s">
        <v>2697</v>
      </c>
      <c r="E13" s="112" t="s">
        <v>2760</v>
      </c>
      <c r="F13" s="113">
        <v>45</v>
      </c>
      <c r="G13" s="265">
        <v>2</v>
      </c>
      <c r="H13" s="17">
        <v>3</v>
      </c>
      <c r="I13" s="266" t="s">
        <v>2718</v>
      </c>
      <c r="J13" s="265">
        <v>2</v>
      </c>
      <c r="K13" s="17">
        <v>3</v>
      </c>
      <c r="L13" s="266" t="s">
        <v>2718</v>
      </c>
      <c r="M13" s="265"/>
      <c r="N13" s="17"/>
      <c r="O13" s="266"/>
      <c r="P13" s="265"/>
      <c r="Q13" s="17"/>
      <c r="R13" s="266"/>
      <c r="S13" s="301">
        <f t="shared" si="0"/>
        <v>60</v>
      </c>
      <c r="T13" s="19">
        <f t="shared" si="1"/>
        <v>6</v>
      </c>
    </row>
    <row r="14" spans="1:20" ht="13.5" customHeight="1" x14ac:dyDescent="0.25">
      <c r="A14" s="193" t="s">
        <v>2768</v>
      </c>
      <c r="B14" s="41" t="s">
        <v>2750</v>
      </c>
      <c r="C14" s="112" t="s">
        <v>2696</v>
      </c>
      <c r="D14" s="112" t="s">
        <v>2697</v>
      </c>
      <c r="E14" s="112" t="s">
        <v>2696</v>
      </c>
      <c r="F14" s="113">
        <v>45</v>
      </c>
      <c r="G14" s="265">
        <v>2</v>
      </c>
      <c r="H14" s="17">
        <v>3</v>
      </c>
      <c r="I14" s="266" t="s">
        <v>2667</v>
      </c>
      <c r="J14" s="265">
        <v>2</v>
      </c>
      <c r="K14" s="17">
        <v>3</v>
      </c>
      <c r="L14" s="266" t="s">
        <v>2667</v>
      </c>
      <c r="M14" s="265"/>
      <c r="N14" s="17"/>
      <c r="O14" s="266"/>
      <c r="P14" s="265"/>
      <c r="Q14" s="17"/>
      <c r="R14" s="266"/>
      <c r="S14" s="103">
        <f t="shared" si="0"/>
        <v>60</v>
      </c>
      <c r="T14" s="14">
        <f t="shared" si="1"/>
        <v>6</v>
      </c>
    </row>
    <row r="15" spans="1:20" ht="13.5" customHeight="1" x14ac:dyDescent="0.25">
      <c r="A15" s="127" t="s">
        <v>2769</v>
      </c>
      <c r="B15" s="42" t="s">
        <v>2751</v>
      </c>
      <c r="C15" s="112" t="s">
        <v>2696</v>
      </c>
      <c r="D15" s="72" t="s">
        <v>2697</v>
      </c>
      <c r="E15" s="72" t="s">
        <v>2696</v>
      </c>
      <c r="F15" s="74">
        <v>45</v>
      </c>
      <c r="G15" s="11">
        <v>2</v>
      </c>
      <c r="H15" s="12">
        <v>3</v>
      </c>
      <c r="I15" s="13" t="s">
        <v>2667</v>
      </c>
      <c r="J15" s="11">
        <v>2</v>
      </c>
      <c r="K15" s="12">
        <v>3</v>
      </c>
      <c r="L15" s="13" t="s">
        <v>2667</v>
      </c>
      <c r="M15" s="11"/>
      <c r="N15" s="12"/>
      <c r="O15" s="13"/>
      <c r="P15" s="11"/>
      <c r="Q15" s="12"/>
      <c r="R15" s="13"/>
      <c r="S15" s="301">
        <f>SUM(G15,J15,M15,P15)*15</f>
        <v>60</v>
      </c>
      <c r="T15" s="19">
        <f>SUM(H15,K15,N15,Q15)</f>
        <v>6</v>
      </c>
    </row>
    <row r="16" spans="1:20" ht="13.5" customHeight="1" thickBot="1" x14ac:dyDescent="0.3">
      <c r="A16" s="208" t="s">
        <v>85</v>
      </c>
      <c r="B16" s="42" t="s">
        <v>2684</v>
      </c>
      <c r="C16" s="112" t="s">
        <v>2696</v>
      </c>
      <c r="D16" s="334" t="s">
        <v>2697</v>
      </c>
      <c r="E16" s="334" t="s">
        <v>2696</v>
      </c>
      <c r="F16" s="335">
        <v>45</v>
      </c>
      <c r="G16" s="302"/>
      <c r="H16" s="303"/>
      <c r="I16" s="304"/>
      <c r="J16" s="302"/>
      <c r="K16" s="303"/>
      <c r="L16" s="304"/>
      <c r="M16" s="302">
        <v>2</v>
      </c>
      <c r="N16" s="303">
        <v>2</v>
      </c>
      <c r="O16" s="304" t="s">
        <v>2667</v>
      </c>
      <c r="P16" s="302">
        <v>2</v>
      </c>
      <c r="Q16" s="303">
        <v>2</v>
      </c>
      <c r="R16" s="304" t="s">
        <v>2667</v>
      </c>
      <c r="S16" s="305">
        <f>SUM(G16,J16,M16,P16)*15</f>
        <v>60</v>
      </c>
      <c r="T16" s="306">
        <f>SUM(H16,K16,N16,Q16)</f>
        <v>4</v>
      </c>
    </row>
    <row r="17" spans="1:20" ht="13.5" customHeight="1" thickTop="1" thickBot="1" x14ac:dyDescent="0.3">
      <c r="A17" s="367" t="s">
        <v>92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270" t="s">
        <v>2800</v>
      </c>
      <c r="B18" s="29"/>
      <c r="C18" s="30"/>
      <c r="D18" s="30"/>
      <c r="E18" s="30"/>
      <c r="F18" s="31"/>
      <c r="G18" s="310"/>
      <c r="H18" s="311">
        <v>3</v>
      </c>
      <c r="I18" s="312"/>
      <c r="J18" s="310"/>
      <c r="K18" s="311">
        <v>3</v>
      </c>
      <c r="L18" s="312"/>
      <c r="M18" s="310"/>
      <c r="N18" s="311">
        <v>3</v>
      </c>
      <c r="O18" s="312"/>
      <c r="P18" s="310"/>
      <c r="Q18" s="311">
        <v>2</v>
      </c>
      <c r="R18" s="313"/>
      <c r="S18" s="314">
        <f t="shared" ref="S18:S19" si="2">SUM(G18,J18,M18,P18)*15</f>
        <v>0</v>
      </c>
      <c r="T18" s="315">
        <f>SUM(H18,K18,N18,,Q18)</f>
        <v>11</v>
      </c>
    </row>
    <row r="19" spans="1:20" ht="13.5" customHeight="1" thickTop="1" thickBot="1" x14ac:dyDescent="0.3">
      <c r="A19" s="138" t="s">
        <v>94</v>
      </c>
      <c r="B19" s="139" t="s">
        <v>2716</v>
      </c>
      <c r="C19" s="268"/>
      <c r="D19" s="268"/>
      <c r="E19" s="268"/>
      <c r="F19" s="269"/>
      <c r="G19" s="310"/>
      <c r="H19" s="311"/>
      <c r="I19" s="312"/>
      <c r="J19" s="310"/>
      <c r="K19" s="311"/>
      <c r="L19" s="312"/>
      <c r="M19" s="310">
        <v>0</v>
      </c>
      <c r="N19" s="311">
        <v>7</v>
      </c>
      <c r="O19" s="312" t="s">
        <v>2667</v>
      </c>
      <c r="P19" s="310">
        <v>0</v>
      </c>
      <c r="Q19" s="311">
        <v>8</v>
      </c>
      <c r="R19" s="313" t="s">
        <v>2667</v>
      </c>
      <c r="S19" s="314">
        <f t="shared" si="2"/>
        <v>0</v>
      </c>
      <c r="T19" s="315">
        <f>SUM(H19,K19,N19,,Q19)</f>
        <v>15</v>
      </c>
    </row>
    <row r="20" spans="1:20" ht="13.5" customHeight="1" thickTop="1" thickBot="1" x14ac:dyDescent="0.3">
      <c r="A20" s="408" t="s">
        <v>2717</v>
      </c>
      <c r="B20" s="409"/>
      <c r="C20" s="409"/>
      <c r="D20" s="409"/>
      <c r="E20" s="409"/>
      <c r="F20" s="410"/>
      <c r="G20" s="316">
        <f>SUM(G8:G16,G18:G19)</f>
        <v>14</v>
      </c>
      <c r="H20" s="317">
        <f t="shared" ref="H20:T20" si="3">SUM(H8:H16,H18:H19)</f>
        <v>30</v>
      </c>
      <c r="I20" s="318"/>
      <c r="J20" s="316">
        <f t="shared" si="3"/>
        <v>14</v>
      </c>
      <c r="K20" s="317">
        <f t="shared" si="3"/>
        <v>30</v>
      </c>
      <c r="L20" s="318"/>
      <c r="M20" s="316">
        <f t="shared" si="3"/>
        <v>10</v>
      </c>
      <c r="N20" s="317">
        <f t="shared" si="3"/>
        <v>30</v>
      </c>
      <c r="O20" s="318"/>
      <c r="P20" s="316">
        <f t="shared" si="3"/>
        <v>10</v>
      </c>
      <c r="Q20" s="317">
        <f t="shared" si="3"/>
        <v>30</v>
      </c>
      <c r="R20" s="318"/>
      <c r="S20" s="319">
        <f t="shared" si="3"/>
        <v>720</v>
      </c>
      <c r="T20" s="320">
        <f t="shared" si="3"/>
        <v>120</v>
      </c>
    </row>
    <row r="21" spans="1:20" ht="12" customHeight="1" thickTop="1" x14ac:dyDescent="0.25">
      <c r="A21" s="10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3"/>
      <c r="T21" s="3"/>
    </row>
    <row r="22" spans="1:20" s="109" customFormat="1" ht="12" x14ac:dyDescent="0.25">
      <c r="A22" s="109" t="s">
        <v>98</v>
      </c>
      <c r="T22" s="153"/>
    </row>
    <row r="23" spans="1:20" s="109" customFormat="1" ht="12" x14ac:dyDescent="0.25">
      <c r="A23" s="154" t="s">
        <v>2650</v>
      </c>
      <c r="T23" s="153"/>
    </row>
    <row r="24" spans="1:20" s="109" customFormat="1" ht="12" x14ac:dyDescent="0.25">
      <c r="A24" s="109" t="s">
        <v>99</v>
      </c>
      <c r="T24" s="153"/>
    </row>
    <row r="25" spans="1:20" s="109" customFormat="1" ht="12" x14ac:dyDescent="0.25">
      <c r="T25" s="155"/>
    </row>
    <row r="26" spans="1:20" s="109" customFormat="1" ht="12" x14ac:dyDescent="0.25">
      <c r="A26" s="156" t="s">
        <v>100</v>
      </c>
      <c r="T26" s="155"/>
    </row>
    <row r="27" spans="1:20" s="109" customFormat="1" ht="12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T27" s="153"/>
    </row>
    <row r="28" spans="1:20" s="109" customFormat="1" ht="12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T28" s="153"/>
    </row>
    <row r="29" spans="1:20" s="109" customFormat="1" ht="12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T29" s="153"/>
    </row>
    <row r="30" spans="1:20" s="109" customFormat="1" ht="12" x14ac:dyDescent="0.25">
      <c r="A30" s="109" t="s">
        <v>112</v>
      </c>
      <c r="K30" s="109" t="s">
        <v>113</v>
      </c>
      <c r="T30" s="153"/>
    </row>
    <row r="31" spans="1:20" s="109" customFormat="1" ht="12" x14ac:dyDescent="0.25">
      <c r="A31" s="109" t="s">
        <v>114</v>
      </c>
      <c r="K31" s="109" t="s">
        <v>115</v>
      </c>
      <c r="T31" s="153"/>
    </row>
    <row r="32" spans="1:20" s="109" customFormat="1" ht="12" x14ac:dyDescent="0.25">
      <c r="A32" s="336" t="s">
        <v>2761</v>
      </c>
      <c r="T32" s="153"/>
    </row>
    <row r="33" spans="1:20" s="109" customFormat="1" ht="12" x14ac:dyDescent="0.25">
      <c r="T33" s="153"/>
    </row>
    <row r="34" spans="1:20" s="109" customFormat="1" ht="12" x14ac:dyDescent="0.25">
      <c r="A34" s="156" t="s">
        <v>116</v>
      </c>
      <c r="S34" s="153"/>
      <c r="T34" s="153"/>
    </row>
    <row r="35" spans="1:20" s="109" customFormat="1" ht="12" x14ac:dyDescent="0.25">
      <c r="A35" s="109" t="s">
        <v>117</v>
      </c>
      <c r="T35" s="153"/>
    </row>
    <row r="36" spans="1:20" s="109" customFormat="1" ht="12" x14ac:dyDescent="0.25">
      <c r="A36" s="109" t="s">
        <v>118</v>
      </c>
      <c r="T36" s="153"/>
    </row>
    <row r="37" spans="1:20" s="109" customFormat="1" ht="12" x14ac:dyDescent="0.25">
      <c r="A37" s="154" t="s">
        <v>2652</v>
      </c>
      <c r="T37" s="153"/>
    </row>
    <row r="38" spans="1:20" s="109" customFormat="1" ht="12" x14ac:dyDescent="0.25">
      <c r="A38" s="109" t="s">
        <v>119</v>
      </c>
      <c r="T38" s="153"/>
    </row>
    <row r="39" spans="1:20" s="109" customFormat="1" ht="12" x14ac:dyDescent="0.25">
      <c r="S39" s="153"/>
      <c r="T39" s="153"/>
    </row>
  </sheetData>
  <sheetProtection algorithmName="SHA-512" hashValue="mU1gPAl5AgFzHe/duF+S8tLbPUWKAeW1yuTNICfI4FTMvrNPB6ovEnMoJDCvCUWkUGPHz04KnTzdiHCSvM7tQA==" saltValue="+DhueeMj2FtxDPC5/OnBjw==" spinCount="100000" sheet="1" objects="1" scenarios="1"/>
  <mergeCells count="21">
    <mergeCell ref="A1:T1"/>
    <mergeCell ref="A2:T2"/>
    <mergeCell ref="A3:T3"/>
    <mergeCell ref="A4:F4"/>
    <mergeCell ref="G4:R4"/>
    <mergeCell ref="S4:T4"/>
    <mergeCell ref="A7:T7"/>
    <mergeCell ref="A17:T17"/>
    <mergeCell ref="A20:F20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9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42"/>
  <sheetViews>
    <sheetView workbookViewId="0">
      <selection sqref="A1:T1"/>
    </sheetView>
  </sheetViews>
  <sheetFormatPr defaultRowHeight="15" x14ac:dyDescent="0.25"/>
  <cols>
    <col min="1" max="1" width="37.140625" style="339" customWidth="1"/>
    <col min="2" max="2" width="13" customWidth="1"/>
    <col min="3" max="3" width="13.5703125" customWidth="1"/>
    <col min="4" max="6" width="5.5703125" customWidth="1"/>
    <col min="7" max="18" width="3.7109375" customWidth="1"/>
    <col min="19" max="20" width="5.5703125" customWidth="1"/>
  </cols>
  <sheetData>
    <row r="1" spans="1:20" ht="15.75" customHeight="1" thickTop="1" x14ac:dyDescent="0.25">
      <c r="A1" s="389" t="s">
        <v>2770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5.7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thickBot="1" x14ac:dyDescent="0.3">
      <c r="A3" s="402" t="s">
        <v>2759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s="109" customFormat="1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s="109" customFormat="1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s="109" customFormat="1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s="109" customFormat="1" ht="12.9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2.95" customHeight="1" x14ac:dyDescent="0.25">
      <c r="A8" s="110" t="s">
        <v>2773</v>
      </c>
      <c r="B8" s="111" t="s">
        <v>2752</v>
      </c>
      <c r="C8" s="112" t="s">
        <v>52</v>
      </c>
      <c r="D8" s="112" t="s">
        <v>53</v>
      </c>
      <c r="E8" s="112" t="s">
        <v>54</v>
      </c>
      <c r="F8" s="113">
        <v>60</v>
      </c>
      <c r="G8" s="265">
        <v>2</v>
      </c>
      <c r="H8" s="17">
        <v>9</v>
      </c>
      <c r="I8" s="288" t="s">
        <v>2718</v>
      </c>
      <c r="J8" s="265">
        <v>2</v>
      </c>
      <c r="K8" s="17">
        <v>9</v>
      </c>
      <c r="L8" s="266" t="s">
        <v>2718</v>
      </c>
      <c r="M8" s="265">
        <v>2</v>
      </c>
      <c r="N8" s="17">
        <v>9</v>
      </c>
      <c r="O8" s="288" t="s">
        <v>2718</v>
      </c>
      <c r="P8" s="265">
        <v>2</v>
      </c>
      <c r="Q8" s="17">
        <v>9</v>
      </c>
      <c r="R8" s="266" t="s">
        <v>2718</v>
      </c>
      <c r="S8" s="289">
        <f>SUM(G8,J8,M8,P8)*15</f>
        <v>120</v>
      </c>
      <c r="T8" s="19">
        <f>SUM(H8,K8,N8,Q8)</f>
        <v>36</v>
      </c>
    </row>
    <row r="9" spans="1:20" ht="12.95" customHeight="1" x14ac:dyDescent="0.25">
      <c r="A9" s="217" t="s">
        <v>2765</v>
      </c>
      <c r="B9" s="42" t="s">
        <v>2746</v>
      </c>
      <c r="C9" s="78" t="s">
        <v>2696</v>
      </c>
      <c r="D9" s="112" t="s">
        <v>2697</v>
      </c>
      <c r="E9" s="112" t="s">
        <v>2698</v>
      </c>
      <c r="F9" s="113">
        <v>60</v>
      </c>
      <c r="G9" s="265">
        <v>2</v>
      </c>
      <c r="H9" s="17">
        <v>2</v>
      </c>
      <c r="I9" s="288" t="s">
        <v>2667</v>
      </c>
      <c r="J9" s="265">
        <v>2</v>
      </c>
      <c r="K9" s="17">
        <v>2</v>
      </c>
      <c r="L9" s="266" t="s">
        <v>2667</v>
      </c>
      <c r="M9" s="265">
        <v>2</v>
      </c>
      <c r="N9" s="17">
        <v>2</v>
      </c>
      <c r="O9" s="288" t="s">
        <v>2667</v>
      </c>
      <c r="P9" s="265">
        <v>2</v>
      </c>
      <c r="Q9" s="17">
        <v>2</v>
      </c>
      <c r="R9" s="266" t="s">
        <v>2667</v>
      </c>
      <c r="S9" s="289">
        <f t="shared" ref="S9:S13" si="0">SUM(G9,J9,M9,P9)*15</f>
        <v>120</v>
      </c>
      <c r="T9" s="14">
        <f t="shared" ref="T9:T13" si="1">SUM(H9,K9,N9,Q9)</f>
        <v>8</v>
      </c>
    </row>
    <row r="10" spans="1:20" ht="12.95" customHeight="1" x14ac:dyDescent="0.25">
      <c r="A10" s="217" t="s">
        <v>2766</v>
      </c>
      <c r="B10" s="42" t="s">
        <v>2747</v>
      </c>
      <c r="C10" s="78" t="s">
        <v>2696</v>
      </c>
      <c r="D10" s="79" t="s">
        <v>2697</v>
      </c>
      <c r="E10" s="79" t="s">
        <v>2698</v>
      </c>
      <c r="F10" s="80">
        <v>60</v>
      </c>
      <c r="G10" s="11">
        <v>2</v>
      </c>
      <c r="H10" s="12">
        <v>2</v>
      </c>
      <c r="I10" s="20" t="s">
        <v>2667</v>
      </c>
      <c r="J10" s="11">
        <v>2</v>
      </c>
      <c r="K10" s="12">
        <v>2</v>
      </c>
      <c r="L10" s="13" t="s">
        <v>2667</v>
      </c>
      <c r="M10" s="11">
        <v>2</v>
      </c>
      <c r="N10" s="12">
        <v>2</v>
      </c>
      <c r="O10" s="20" t="s">
        <v>2667</v>
      </c>
      <c r="P10" s="11">
        <v>2</v>
      </c>
      <c r="Q10" s="12">
        <v>2</v>
      </c>
      <c r="R10" s="13" t="s">
        <v>2667</v>
      </c>
      <c r="S10" s="291">
        <f t="shared" si="0"/>
        <v>120</v>
      </c>
      <c r="T10" s="14">
        <f t="shared" si="1"/>
        <v>8</v>
      </c>
    </row>
    <row r="11" spans="1:20" ht="12.95" customHeight="1" thickBot="1" x14ac:dyDescent="0.3">
      <c r="A11" s="166" t="s">
        <v>2767</v>
      </c>
      <c r="B11" s="42" t="s">
        <v>2748</v>
      </c>
      <c r="C11" s="332" t="s">
        <v>2762</v>
      </c>
      <c r="D11" s="332" t="s">
        <v>2697</v>
      </c>
      <c r="E11" s="332" t="s">
        <v>2698</v>
      </c>
      <c r="F11" s="333">
        <v>60</v>
      </c>
      <c r="G11" s="294">
        <v>1</v>
      </c>
      <c r="H11" s="295">
        <v>2</v>
      </c>
      <c r="I11" s="296" t="s">
        <v>2667</v>
      </c>
      <c r="J11" s="294">
        <v>1</v>
      </c>
      <c r="K11" s="295">
        <v>2</v>
      </c>
      <c r="L11" s="297" t="s">
        <v>2667</v>
      </c>
      <c r="M11" s="294">
        <v>1</v>
      </c>
      <c r="N11" s="295">
        <v>2</v>
      </c>
      <c r="O11" s="296" t="s">
        <v>2667</v>
      </c>
      <c r="P11" s="294">
        <v>1</v>
      </c>
      <c r="Q11" s="295">
        <v>2</v>
      </c>
      <c r="R11" s="297" t="s">
        <v>2667</v>
      </c>
      <c r="S11" s="298">
        <f t="shared" si="0"/>
        <v>60</v>
      </c>
      <c r="T11" s="299">
        <f t="shared" si="1"/>
        <v>8</v>
      </c>
    </row>
    <row r="12" spans="1:20" ht="12.95" customHeight="1" x14ac:dyDescent="0.25">
      <c r="A12" s="193" t="s">
        <v>2774</v>
      </c>
      <c r="B12" s="40" t="s">
        <v>2749</v>
      </c>
      <c r="C12" s="65" t="s">
        <v>2696</v>
      </c>
      <c r="D12" s="112" t="s">
        <v>2697</v>
      </c>
      <c r="E12" s="112" t="s">
        <v>2760</v>
      </c>
      <c r="F12" s="113">
        <v>45</v>
      </c>
      <c r="G12" s="265">
        <v>2</v>
      </c>
      <c r="H12" s="17">
        <v>3</v>
      </c>
      <c r="I12" s="266" t="s">
        <v>2718</v>
      </c>
      <c r="J12" s="265">
        <v>2</v>
      </c>
      <c r="K12" s="17">
        <v>3</v>
      </c>
      <c r="L12" s="266" t="s">
        <v>2718</v>
      </c>
      <c r="M12" s="265"/>
      <c r="N12" s="17"/>
      <c r="O12" s="266"/>
      <c r="P12" s="265"/>
      <c r="Q12" s="17"/>
      <c r="R12" s="266"/>
      <c r="S12" s="301">
        <f t="shared" si="0"/>
        <v>60</v>
      </c>
      <c r="T12" s="19">
        <f t="shared" si="1"/>
        <v>6</v>
      </c>
    </row>
    <row r="13" spans="1:20" ht="12.95" customHeight="1" x14ac:dyDescent="0.25">
      <c r="A13" s="193" t="s">
        <v>2768</v>
      </c>
      <c r="B13" s="41" t="s">
        <v>2750</v>
      </c>
      <c r="C13" s="112" t="s">
        <v>2696</v>
      </c>
      <c r="D13" s="112" t="s">
        <v>2697</v>
      </c>
      <c r="E13" s="112" t="s">
        <v>2696</v>
      </c>
      <c r="F13" s="113">
        <v>45</v>
      </c>
      <c r="G13" s="265">
        <v>2</v>
      </c>
      <c r="H13" s="17">
        <v>3</v>
      </c>
      <c r="I13" s="266" t="s">
        <v>2667</v>
      </c>
      <c r="J13" s="265">
        <v>2</v>
      </c>
      <c r="K13" s="17">
        <v>3</v>
      </c>
      <c r="L13" s="266" t="s">
        <v>2667</v>
      </c>
      <c r="M13" s="265"/>
      <c r="N13" s="17"/>
      <c r="O13" s="266"/>
      <c r="P13" s="265"/>
      <c r="Q13" s="17"/>
      <c r="R13" s="266"/>
      <c r="S13" s="103">
        <f t="shared" si="0"/>
        <v>60</v>
      </c>
      <c r="T13" s="14">
        <f t="shared" si="1"/>
        <v>6</v>
      </c>
    </row>
    <row r="14" spans="1:20" ht="12.95" customHeight="1" x14ac:dyDescent="0.25">
      <c r="A14" s="127" t="s">
        <v>2769</v>
      </c>
      <c r="B14" s="42" t="s">
        <v>2751</v>
      </c>
      <c r="C14" s="112" t="s">
        <v>2696</v>
      </c>
      <c r="D14" s="72" t="s">
        <v>2697</v>
      </c>
      <c r="E14" s="72" t="s">
        <v>2696</v>
      </c>
      <c r="F14" s="74">
        <v>45</v>
      </c>
      <c r="G14" s="11">
        <v>2</v>
      </c>
      <c r="H14" s="12">
        <v>3</v>
      </c>
      <c r="I14" s="13" t="s">
        <v>2667</v>
      </c>
      <c r="J14" s="11">
        <v>2</v>
      </c>
      <c r="K14" s="12">
        <v>3</v>
      </c>
      <c r="L14" s="13" t="s">
        <v>2667</v>
      </c>
      <c r="M14" s="11"/>
      <c r="N14" s="12"/>
      <c r="O14" s="13"/>
      <c r="P14" s="11"/>
      <c r="Q14" s="12"/>
      <c r="R14" s="13"/>
      <c r="S14" s="301">
        <f>SUM(G14,J14,M14,P14)*15</f>
        <v>60</v>
      </c>
      <c r="T14" s="19">
        <f>SUM(H14,K14,N14,Q14)</f>
        <v>6</v>
      </c>
    </row>
    <row r="15" spans="1:20" ht="12.95" customHeight="1" thickBot="1" x14ac:dyDescent="0.3">
      <c r="A15" s="208" t="s">
        <v>85</v>
      </c>
      <c r="B15" s="42" t="s">
        <v>2684</v>
      </c>
      <c r="C15" s="112" t="s">
        <v>2696</v>
      </c>
      <c r="D15" s="334" t="s">
        <v>2697</v>
      </c>
      <c r="E15" s="334" t="s">
        <v>2696</v>
      </c>
      <c r="F15" s="335">
        <v>45</v>
      </c>
      <c r="G15" s="302"/>
      <c r="H15" s="303"/>
      <c r="I15" s="304"/>
      <c r="J15" s="302"/>
      <c r="K15" s="303"/>
      <c r="L15" s="304"/>
      <c r="M15" s="302">
        <v>2</v>
      </c>
      <c r="N15" s="303">
        <v>2</v>
      </c>
      <c r="O15" s="304" t="s">
        <v>2667</v>
      </c>
      <c r="P15" s="302">
        <v>2</v>
      </c>
      <c r="Q15" s="303">
        <v>2</v>
      </c>
      <c r="R15" s="304" t="s">
        <v>2667</v>
      </c>
      <c r="S15" s="305">
        <f>SUM(G15,J15,M15,P15)*15</f>
        <v>60</v>
      </c>
      <c r="T15" s="306">
        <f>SUM(H15,K15,N15,Q15)</f>
        <v>4</v>
      </c>
    </row>
    <row r="16" spans="1:20" ht="12.95" customHeight="1" thickTop="1" thickBot="1" x14ac:dyDescent="0.3">
      <c r="A16" s="367" t="s">
        <v>2775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</row>
    <row r="17" spans="1:20" ht="12.95" customHeight="1" x14ac:dyDescent="0.25">
      <c r="A17" s="127" t="s">
        <v>2777</v>
      </c>
      <c r="B17" s="41" t="s">
        <v>2753</v>
      </c>
      <c r="C17" s="72" t="s">
        <v>2696</v>
      </c>
      <c r="D17" s="72" t="s">
        <v>53</v>
      </c>
      <c r="E17" s="72" t="s">
        <v>54</v>
      </c>
      <c r="F17" s="74">
        <v>60</v>
      </c>
      <c r="G17" s="11">
        <v>1</v>
      </c>
      <c r="H17" s="12">
        <v>3</v>
      </c>
      <c r="I17" s="20" t="s">
        <v>2718</v>
      </c>
      <c r="J17" s="11">
        <v>1</v>
      </c>
      <c r="K17" s="12">
        <v>3</v>
      </c>
      <c r="L17" s="20" t="s">
        <v>2718</v>
      </c>
      <c r="M17" s="11">
        <v>1</v>
      </c>
      <c r="N17" s="12">
        <v>3</v>
      </c>
      <c r="O17" s="20" t="s">
        <v>2718</v>
      </c>
      <c r="P17" s="11">
        <v>1</v>
      </c>
      <c r="Q17" s="12">
        <v>3</v>
      </c>
      <c r="R17" s="20" t="s">
        <v>2718</v>
      </c>
      <c r="S17" s="291">
        <f t="shared" ref="S17:S18" si="2">SUM(G17,J17,M17,P17)*15</f>
        <v>60</v>
      </c>
      <c r="T17" s="14">
        <f t="shared" ref="T17:T18" si="3">SUM(H17,K17,N17,Q17)</f>
        <v>12</v>
      </c>
    </row>
    <row r="18" spans="1:20" ht="12.95" customHeight="1" thickBot="1" x14ac:dyDescent="0.3">
      <c r="A18" s="127" t="s">
        <v>2778</v>
      </c>
      <c r="B18" s="42" t="s">
        <v>2754</v>
      </c>
      <c r="C18" s="72" t="s">
        <v>2696</v>
      </c>
      <c r="D18" s="72" t="s">
        <v>53</v>
      </c>
      <c r="E18" s="72" t="s">
        <v>54</v>
      </c>
      <c r="F18" s="74">
        <v>60</v>
      </c>
      <c r="G18" s="302">
        <v>1</v>
      </c>
      <c r="H18" s="303">
        <v>3</v>
      </c>
      <c r="I18" s="321" t="s">
        <v>2718</v>
      </c>
      <c r="J18" s="302">
        <v>1</v>
      </c>
      <c r="K18" s="303">
        <v>3</v>
      </c>
      <c r="L18" s="321" t="s">
        <v>2718</v>
      </c>
      <c r="M18" s="302">
        <v>1</v>
      </c>
      <c r="N18" s="303">
        <v>3</v>
      </c>
      <c r="O18" s="321" t="s">
        <v>2718</v>
      </c>
      <c r="P18" s="302">
        <v>1</v>
      </c>
      <c r="Q18" s="303">
        <v>3</v>
      </c>
      <c r="R18" s="321" t="s">
        <v>2718</v>
      </c>
      <c r="S18" s="322">
        <f t="shared" si="2"/>
        <v>60</v>
      </c>
      <c r="T18" s="306">
        <f t="shared" si="3"/>
        <v>12</v>
      </c>
    </row>
    <row r="19" spans="1:20" ht="12.95" customHeight="1" thickTop="1" thickBot="1" x14ac:dyDescent="0.3">
      <c r="A19" s="367" t="s">
        <v>92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9"/>
    </row>
    <row r="20" spans="1:20" ht="12.95" customHeight="1" thickBot="1" x14ac:dyDescent="0.3">
      <c r="A20" s="131" t="s">
        <v>2776</v>
      </c>
      <c r="B20" s="29"/>
      <c r="C20" s="30"/>
      <c r="D20" s="30"/>
      <c r="E20" s="30"/>
      <c r="F20" s="31"/>
      <c r="G20" s="310"/>
      <c r="H20" s="311">
        <v>3</v>
      </c>
      <c r="I20" s="312"/>
      <c r="J20" s="310"/>
      <c r="K20" s="311">
        <v>3</v>
      </c>
      <c r="L20" s="312"/>
      <c r="M20" s="310"/>
      <c r="N20" s="311">
        <v>3</v>
      </c>
      <c r="O20" s="312"/>
      <c r="P20" s="310"/>
      <c r="Q20" s="311">
        <v>2</v>
      </c>
      <c r="R20" s="313"/>
      <c r="S20" s="314">
        <f t="shared" ref="S20:S21" si="4">SUM(G20,J20,M20,P20)*15</f>
        <v>0</v>
      </c>
      <c r="T20" s="315">
        <f>SUM(H20,K20,N20,,Q20)</f>
        <v>11</v>
      </c>
    </row>
    <row r="21" spans="1:20" ht="12.95" customHeight="1" thickTop="1" thickBot="1" x14ac:dyDescent="0.3">
      <c r="A21" s="138" t="s">
        <v>94</v>
      </c>
      <c r="B21" s="139" t="s">
        <v>2716</v>
      </c>
      <c r="C21" s="268"/>
      <c r="D21" s="268"/>
      <c r="E21" s="268"/>
      <c r="F21" s="269"/>
      <c r="G21" s="310"/>
      <c r="H21" s="311"/>
      <c r="I21" s="312"/>
      <c r="J21" s="310"/>
      <c r="K21" s="311"/>
      <c r="L21" s="312"/>
      <c r="M21" s="310">
        <v>0</v>
      </c>
      <c r="N21" s="311">
        <v>7</v>
      </c>
      <c r="O21" s="312" t="s">
        <v>2667</v>
      </c>
      <c r="P21" s="310">
        <v>0</v>
      </c>
      <c r="Q21" s="311">
        <v>8</v>
      </c>
      <c r="R21" s="313" t="s">
        <v>2667</v>
      </c>
      <c r="S21" s="314">
        <f t="shared" si="4"/>
        <v>0</v>
      </c>
      <c r="T21" s="315">
        <f>SUM(H21,K21,N21,,Q21)</f>
        <v>15</v>
      </c>
    </row>
    <row r="22" spans="1:20" ht="12.95" customHeight="1" thickTop="1" thickBot="1" x14ac:dyDescent="0.3">
      <c r="A22" s="408" t="s">
        <v>2717</v>
      </c>
      <c r="B22" s="409"/>
      <c r="C22" s="409"/>
      <c r="D22" s="409"/>
      <c r="E22" s="409"/>
      <c r="F22" s="410"/>
      <c r="G22" s="316">
        <f>SUM(G8:G15,G17,G20:G21)</f>
        <v>14</v>
      </c>
      <c r="H22" s="317">
        <f>SUM(H8:H15,H17,H20:H21)</f>
        <v>30</v>
      </c>
      <c r="I22" s="318"/>
      <c r="J22" s="316">
        <f>SUM(J8:J15,J17,J20:J21)</f>
        <v>14</v>
      </c>
      <c r="K22" s="317">
        <f>SUM(K8:K15,K17,K20:K21)</f>
        <v>30</v>
      </c>
      <c r="L22" s="318"/>
      <c r="M22" s="316">
        <f>SUM(M8:M11,M15,M17,M21,M20)</f>
        <v>10</v>
      </c>
      <c r="N22" s="317">
        <f>SUM(N8:N15,N17,N20:N21)</f>
        <v>30</v>
      </c>
      <c r="O22" s="318"/>
      <c r="P22" s="316">
        <f>SUM(P8:P15,P17,P20:P21)</f>
        <v>10</v>
      </c>
      <c r="Q22" s="317">
        <f>SUM(Q8:Q15,Q17,Q20:Q21)</f>
        <v>30</v>
      </c>
      <c r="R22" s="318"/>
      <c r="S22" s="319">
        <f>SUM(S8:S15,S17,S20,S21)</f>
        <v>720</v>
      </c>
      <c r="T22" s="320">
        <f>SUM(T8:T15,T17,T20,T21)</f>
        <v>120</v>
      </c>
    </row>
    <row r="23" spans="1:20" ht="12" customHeight="1" thickTop="1" x14ac:dyDescent="0.25">
      <c r="A23" s="10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3"/>
      <c r="T23" s="3"/>
    </row>
    <row r="24" spans="1:20" s="109" customFormat="1" ht="11.45" customHeight="1" x14ac:dyDescent="0.25">
      <c r="A24" s="109" t="s">
        <v>98</v>
      </c>
      <c r="T24" s="153"/>
    </row>
    <row r="25" spans="1:20" s="109" customFormat="1" ht="11.45" customHeight="1" x14ac:dyDescent="0.25">
      <c r="A25" s="154" t="s">
        <v>2650</v>
      </c>
      <c r="T25" s="153"/>
    </row>
    <row r="26" spans="1:20" s="109" customFormat="1" ht="11.45" customHeight="1" x14ac:dyDescent="0.25">
      <c r="A26" s="109" t="s">
        <v>99</v>
      </c>
      <c r="T26" s="153"/>
    </row>
    <row r="27" spans="1:20" s="109" customFormat="1" ht="11.45" customHeight="1" x14ac:dyDescent="0.25">
      <c r="T27" s="155"/>
    </row>
    <row r="28" spans="1:20" s="109" customFormat="1" ht="11.45" customHeight="1" x14ac:dyDescent="0.25">
      <c r="A28" s="156" t="s">
        <v>100</v>
      </c>
      <c r="T28" s="155"/>
    </row>
    <row r="29" spans="1:20" s="109" customFormat="1" ht="11.45" customHeight="1" x14ac:dyDescent="0.25">
      <c r="A29" s="157" t="s">
        <v>101</v>
      </c>
      <c r="F29" s="154" t="s">
        <v>2651</v>
      </c>
      <c r="G29" s="157"/>
      <c r="K29" s="109" t="s">
        <v>102</v>
      </c>
      <c r="M29" s="157"/>
      <c r="N29" s="157"/>
      <c r="P29" s="157" t="s">
        <v>103</v>
      </c>
      <c r="R29" s="157"/>
      <c r="T29" s="153"/>
    </row>
    <row r="30" spans="1:20" s="109" customFormat="1" ht="11.45" customHeight="1" x14ac:dyDescent="0.25">
      <c r="A30" s="157" t="s">
        <v>104</v>
      </c>
      <c r="F30" s="109" t="s">
        <v>105</v>
      </c>
      <c r="G30" s="157"/>
      <c r="K30" s="109" t="s">
        <v>106</v>
      </c>
      <c r="M30" s="157"/>
      <c r="N30" s="157"/>
      <c r="P30" s="157" t="s">
        <v>107</v>
      </c>
      <c r="R30" s="157"/>
      <c r="T30" s="153"/>
    </row>
    <row r="31" spans="1:20" s="109" customFormat="1" ht="11.45" customHeight="1" x14ac:dyDescent="0.25">
      <c r="A31" s="109" t="s">
        <v>108</v>
      </c>
      <c r="F31" s="109" t="s">
        <v>109</v>
      </c>
      <c r="K31" s="109" t="s">
        <v>110</v>
      </c>
      <c r="P31" s="109" t="s">
        <v>111</v>
      </c>
      <c r="T31" s="153"/>
    </row>
    <row r="32" spans="1:20" s="109" customFormat="1" ht="11.45" customHeight="1" x14ac:dyDescent="0.25">
      <c r="A32" s="109" t="s">
        <v>112</v>
      </c>
      <c r="K32" s="109" t="s">
        <v>113</v>
      </c>
      <c r="T32" s="153"/>
    </row>
    <row r="33" spans="1:20" s="109" customFormat="1" ht="11.45" customHeight="1" x14ac:dyDescent="0.25">
      <c r="A33" s="109" t="s">
        <v>114</v>
      </c>
      <c r="K33" s="109" t="s">
        <v>115</v>
      </c>
      <c r="T33" s="153"/>
    </row>
    <row r="34" spans="1:20" s="109" customFormat="1" ht="11.45" customHeight="1" x14ac:dyDescent="0.25">
      <c r="A34" s="336" t="s">
        <v>2761</v>
      </c>
      <c r="T34" s="153"/>
    </row>
    <row r="35" spans="1:20" s="109" customFormat="1" ht="11.45" customHeight="1" x14ac:dyDescent="0.25">
      <c r="T35" s="153"/>
    </row>
    <row r="36" spans="1:20" s="109" customFormat="1" ht="11.45" customHeight="1" x14ac:dyDescent="0.25">
      <c r="A36" s="156" t="s">
        <v>116</v>
      </c>
      <c r="S36" s="153"/>
      <c r="T36" s="153"/>
    </row>
    <row r="37" spans="1:20" s="109" customFormat="1" ht="11.45" customHeight="1" x14ac:dyDescent="0.25">
      <c r="A37" s="109" t="s">
        <v>117</v>
      </c>
      <c r="T37" s="153"/>
    </row>
    <row r="38" spans="1:20" s="109" customFormat="1" ht="11.45" customHeight="1" x14ac:dyDescent="0.25">
      <c r="A38" s="109" t="s">
        <v>118</v>
      </c>
      <c r="T38" s="153"/>
    </row>
    <row r="39" spans="1:20" s="109" customFormat="1" ht="11.45" customHeight="1" x14ac:dyDescent="0.2">
      <c r="A39" s="1" t="s">
        <v>2779</v>
      </c>
      <c r="T39" s="153"/>
    </row>
    <row r="40" spans="1:20" s="109" customFormat="1" ht="11.45" customHeight="1" x14ac:dyDescent="0.25">
      <c r="A40" s="154" t="s">
        <v>2654</v>
      </c>
      <c r="T40" s="153"/>
    </row>
    <row r="41" spans="1:20" s="109" customFormat="1" ht="11.45" customHeight="1" x14ac:dyDescent="0.25">
      <c r="A41" s="109" t="s">
        <v>119</v>
      </c>
      <c r="T41" s="153"/>
    </row>
    <row r="42" spans="1:20" s="109" customFormat="1" ht="12" x14ac:dyDescent="0.25">
      <c r="S42" s="153"/>
      <c r="T42" s="153"/>
    </row>
  </sheetData>
  <sheetProtection algorithmName="SHA-512" hashValue="mCOLoyIaeOQn+ocp3TXbCA6nV7aTtDtskCqnNQ4HfjSzSN/ZoB/Y2CC9pYSSRb8o/SFjTzv9m7b06C7f6qkDOg==" saltValue="yDh3rtasGq1+vK9ZOJfn8A==" spinCount="100000" sheet="1" objects="1" scenarios="1"/>
  <mergeCells count="22">
    <mergeCell ref="A19:T19"/>
    <mergeCell ref="A22:F22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6:T16"/>
    <mergeCell ref="A7:T7"/>
    <mergeCell ref="A1:T1"/>
    <mergeCell ref="A2:T2"/>
    <mergeCell ref="A3:T3"/>
    <mergeCell ref="A4:F4"/>
    <mergeCell ref="G4:R4"/>
    <mergeCell ref="S4:T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38"/>
  <sheetViews>
    <sheetView workbookViewId="0">
      <selection sqref="A1:T1"/>
    </sheetView>
  </sheetViews>
  <sheetFormatPr defaultRowHeight="15" x14ac:dyDescent="0.25"/>
  <cols>
    <col min="1" max="1" width="37.140625" style="339" customWidth="1"/>
    <col min="2" max="2" width="13" customWidth="1"/>
    <col min="3" max="3" width="13.5703125" customWidth="1"/>
    <col min="4" max="6" width="5.5703125" customWidth="1"/>
    <col min="7" max="18" width="3.7109375" customWidth="1"/>
    <col min="19" max="20" width="5.5703125" customWidth="1"/>
  </cols>
  <sheetData>
    <row r="1" spans="1:20" ht="15.75" customHeight="1" thickTop="1" x14ac:dyDescent="0.25">
      <c r="A1" s="389" t="s">
        <v>2787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5.7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thickBot="1" x14ac:dyDescent="0.3">
      <c r="A3" s="402" t="s">
        <v>2786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s="109" customFormat="1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s="109" customFormat="1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s="109" customFormat="1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s="109" customFormat="1" ht="13.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350" t="s">
        <v>2792</v>
      </c>
      <c r="B8" s="16" t="s">
        <v>2795</v>
      </c>
      <c r="C8" s="65" t="s">
        <v>52</v>
      </c>
      <c r="D8" s="65" t="s">
        <v>53</v>
      </c>
      <c r="E8" s="65" t="s">
        <v>54</v>
      </c>
      <c r="F8" s="67">
        <v>60</v>
      </c>
      <c r="G8" s="343">
        <v>2</v>
      </c>
      <c r="H8" s="344">
        <v>9</v>
      </c>
      <c r="I8" s="345" t="s">
        <v>2718</v>
      </c>
      <c r="J8" s="343">
        <v>2</v>
      </c>
      <c r="K8" s="344">
        <v>9</v>
      </c>
      <c r="L8" s="345" t="s">
        <v>2718</v>
      </c>
      <c r="M8" s="343">
        <v>2</v>
      </c>
      <c r="N8" s="344">
        <v>9</v>
      </c>
      <c r="O8" s="345" t="s">
        <v>2718</v>
      </c>
      <c r="P8" s="343">
        <v>2</v>
      </c>
      <c r="Q8" s="344">
        <v>9</v>
      </c>
      <c r="R8" s="345" t="s">
        <v>2718</v>
      </c>
      <c r="S8" s="353">
        <f>SUM(G8,J8,M8,P8)*15</f>
        <v>120</v>
      </c>
      <c r="T8" s="18">
        <f>SUM(H8,K8,N8,Q8)</f>
        <v>36</v>
      </c>
    </row>
    <row r="9" spans="1:20" ht="13.5" customHeight="1" x14ac:dyDescent="0.25">
      <c r="A9" s="351" t="s">
        <v>2793</v>
      </c>
      <c r="B9" s="10" t="s">
        <v>2796</v>
      </c>
      <c r="C9" s="72" t="s">
        <v>52</v>
      </c>
      <c r="D9" s="72" t="s">
        <v>53</v>
      </c>
      <c r="E9" s="355" t="s">
        <v>2698</v>
      </c>
      <c r="F9" s="74">
        <v>60</v>
      </c>
      <c r="G9" s="11">
        <v>1</v>
      </c>
      <c r="H9" s="12">
        <v>3</v>
      </c>
      <c r="I9" s="345" t="s">
        <v>2718</v>
      </c>
      <c r="J9" s="11">
        <v>1</v>
      </c>
      <c r="K9" s="12">
        <v>3</v>
      </c>
      <c r="L9" s="345" t="s">
        <v>2718</v>
      </c>
      <c r="M9" s="11">
        <v>1</v>
      </c>
      <c r="N9" s="12">
        <v>3</v>
      </c>
      <c r="O9" s="345" t="s">
        <v>2718</v>
      </c>
      <c r="P9" s="11">
        <v>1</v>
      </c>
      <c r="Q9" s="12">
        <v>3</v>
      </c>
      <c r="R9" s="345" t="s">
        <v>2718</v>
      </c>
      <c r="S9" s="103">
        <f t="shared" ref="S9:S10" si="0">SUM(G9,J9,M9,P9)*15</f>
        <v>60</v>
      </c>
      <c r="T9" s="14">
        <f t="shared" ref="T9:T10" si="1">SUM(H9,K9,N9,Q9)</f>
        <v>12</v>
      </c>
    </row>
    <row r="10" spans="1:20" ht="13.5" customHeight="1" x14ac:dyDescent="0.25">
      <c r="A10" s="351" t="s">
        <v>2794</v>
      </c>
      <c r="B10" s="10" t="s">
        <v>2797</v>
      </c>
      <c r="C10" s="72" t="s">
        <v>2696</v>
      </c>
      <c r="D10" s="72" t="s">
        <v>2697</v>
      </c>
      <c r="E10" s="72" t="s">
        <v>2698</v>
      </c>
      <c r="F10" s="74">
        <v>60</v>
      </c>
      <c r="G10" s="343">
        <v>2</v>
      </c>
      <c r="H10" s="344">
        <v>3</v>
      </c>
      <c r="I10" s="345" t="s">
        <v>2667</v>
      </c>
      <c r="J10" s="343">
        <v>2</v>
      </c>
      <c r="K10" s="344">
        <v>3</v>
      </c>
      <c r="L10" s="345" t="s">
        <v>2667</v>
      </c>
      <c r="M10" s="343">
        <v>2</v>
      </c>
      <c r="N10" s="344">
        <v>3</v>
      </c>
      <c r="O10" s="345" t="s">
        <v>2667</v>
      </c>
      <c r="P10" s="343">
        <v>2</v>
      </c>
      <c r="Q10" s="344">
        <v>3</v>
      </c>
      <c r="R10" s="345" t="s">
        <v>2667</v>
      </c>
      <c r="S10" s="103">
        <f t="shared" si="0"/>
        <v>120</v>
      </c>
      <c r="T10" s="14">
        <f t="shared" si="1"/>
        <v>12</v>
      </c>
    </row>
    <row r="11" spans="1:20" ht="13.5" customHeight="1" thickBot="1" x14ac:dyDescent="0.3">
      <c r="A11" s="352" t="s">
        <v>2765</v>
      </c>
      <c r="B11" s="337" t="s">
        <v>2746</v>
      </c>
      <c r="C11" s="338" t="s">
        <v>2696</v>
      </c>
      <c r="D11" s="338" t="s">
        <v>2697</v>
      </c>
      <c r="E11" s="338" t="s">
        <v>2698</v>
      </c>
      <c r="F11" s="333">
        <v>60</v>
      </c>
      <c r="G11" s="346">
        <v>2</v>
      </c>
      <c r="H11" s="347">
        <v>2</v>
      </c>
      <c r="I11" s="348" t="s">
        <v>2667</v>
      </c>
      <c r="J11" s="346">
        <v>2</v>
      </c>
      <c r="K11" s="347">
        <v>2</v>
      </c>
      <c r="L11" s="349" t="s">
        <v>2667</v>
      </c>
      <c r="M11" s="346">
        <v>2</v>
      </c>
      <c r="N11" s="347">
        <v>2</v>
      </c>
      <c r="O11" s="348" t="s">
        <v>2667</v>
      </c>
      <c r="P11" s="346">
        <v>2</v>
      </c>
      <c r="Q11" s="347">
        <v>2</v>
      </c>
      <c r="R11" s="348" t="s">
        <v>2667</v>
      </c>
      <c r="S11" s="354">
        <f t="shared" ref="S11:S13" si="2">SUM(G11,J11,M11,P11)*15</f>
        <v>120</v>
      </c>
      <c r="T11" s="299">
        <f t="shared" ref="T11:T13" si="3">SUM(H11,K11,N11,Q11)</f>
        <v>8</v>
      </c>
    </row>
    <row r="12" spans="1:20" ht="13.5" customHeight="1" x14ac:dyDescent="0.25">
      <c r="A12" s="193" t="s">
        <v>2774</v>
      </c>
      <c r="B12" s="111" t="s">
        <v>2749</v>
      </c>
      <c r="C12" s="112" t="s">
        <v>2696</v>
      </c>
      <c r="D12" s="112" t="s">
        <v>2697</v>
      </c>
      <c r="E12" s="112" t="s">
        <v>2760</v>
      </c>
      <c r="F12" s="113">
        <v>45</v>
      </c>
      <c r="G12" s="265">
        <v>2</v>
      </c>
      <c r="H12" s="17">
        <v>3</v>
      </c>
      <c r="I12" s="266" t="s">
        <v>2718</v>
      </c>
      <c r="J12" s="265">
        <v>2</v>
      </c>
      <c r="K12" s="17">
        <v>3</v>
      </c>
      <c r="L12" s="266" t="s">
        <v>2718</v>
      </c>
      <c r="M12" s="265"/>
      <c r="N12" s="17"/>
      <c r="O12" s="266"/>
      <c r="P12" s="265"/>
      <c r="Q12" s="17"/>
      <c r="R12" s="266"/>
      <c r="S12" s="301">
        <f t="shared" si="2"/>
        <v>60</v>
      </c>
      <c r="T12" s="19">
        <f t="shared" si="3"/>
        <v>6</v>
      </c>
    </row>
    <row r="13" spans="1:20" ht="13.5" customHeight="1" x14ac:dyDescent="0.25">
      <c r="A13" s="193" t="s">
        <v>2768</v>
      </c>
      <c r="B13" s="41" t="s">
        <v>2750</v>
      </c>
      <c r="C13" s="112" t="s">
        <v>2696</v>
      </c>
      <c r="D13" s="112" t="s">
        <v>2697</v>
      </c>
      <c r="E13" s="112" t="s">
        <v>2696</v>
      </c>
      <c r="F13" s="113">
        <v>45</v>
      </c>
      <c r="G13" s="265">
        <v>2</v>
      </c>
      <c r="H13" s="17">
        <v>3</v>
      </c>
      <c r="I13" s="266" t="s">
        <v>2667</v>
      </c>
      <c r="J13" s="265">
        <v>2</v>
      </c>
      <c r="K13" s="17">
        <v>3</v>
      </c>
      <c r="L13" s="266" t="s">
        <v>2667</v>
      </c>
      <c r="M13" s="265"/>
      <c r="N13" s="17"/>
      <c r="O13" s="266"/>
      <c r="P13" s="265"/>
      <c r="Q13" s="17"/>
      <c r="R13" s="266"/>
      <c r="S13" s="103">
        <f t="shared" si="2"/>
        <v>60</v>
      </c>
      <c r="T13" s="14">
        <f t="shared" si="3"/>
        <v>6</v>
      </c>
    </row>
    <row r="14" spans="1:20" ht="13.5" customHeight="1" x14ac:dyDescent="0.25">
      <c r="A14" s="127" t="s">
        <v>2799</v>
      </c>
      <c r="B14" s="10" t="s">
        <v>2798</v>
      </c>
      <c r="C14" s="112" t="s">
        <v>2696</v>
      </c>
      <c r="D14" s="72" t="s">
        <v>2697</v>
      </c>
      <c r="E14" s="72" t="s">
        <v>2696</v>
      </c>
      <c r="F14" s="74">
        <v>45</v>
      </c>
      <c r="G14" s="11">
        <v>2</v>
      </c>
      <c r="H14" s="12">
        <v>3</v>
      </c>
      <c r="I14" s="13" t="s">
        <v>2667</v>
      </c>
      <c r="J14" s="11">
        <v>2</v>
      </c>
      <c r="K14" s="12">
        <v>3</v>
      </c>
      <c r="L14" s="13" t="s">
        <v>2667</v>
      </c>
      <c r="M14" s="11"/>
      <c r="N14" s="12"/>
      <c r="O14" s="13"/>
      <c r="P14" s="11"/>
      <c r="Q14" s="12"/>
      <c r="R14" s="13"/>
      <c r="S14" s="301">
        <f>SUM(G14,J14,M14,P14)*15</f>
        <v>60</v>
      </c>
      <c r="T14" s="19">
        <f>SUM(H14,K14,N14,Q14)</f>
        <v>6</v>
      </c>
    </row>
    <row r="15" spans="1:20" ht="13.5" customHeight="1" thickBot="1" x14ac:dyDescent="0.3">
      <c r="A15" s="208" t="s">
        <v>85</v>
      </c>
      <c r="B15" s="42" t="s">
        <v>2684</v>
      </c>
      <c r="C15" s="112" t="s">
        <v>2696</v>
      </c>
      <c r="D15" s="334" t="s">
        <v>2697</v>
      </c>
      <c r="E15" s="334" t="s">
        <v>2696</v>
      </c>
      <c r="F15" s="335">
        <v>45</v>
      </c>
      <c r="G15" s="302"/>
      <c r="H15" s="303"/>
      <c r="I15" s="304"/>
      <c r="J15" s="302"/>
      <c r="K15" s="303"/>
      <c r="L15" s="304"/>
      <c r="M15" s="302">
        <v>2</v>
      </c>
      <c r="N15" s="303">
        <v>2</v>
      </c>
      <c r="O15" s="304" t="s">
        <v>2667</v>
      </c>
      <c r="P15" s="302">
        <v>2</v>
      </c>
      <c r="Q15" s="303">
        <v>2</v>
      </c>
      <c r="R15" s="304" t="s">
        <v>2667</v>
      </c>
      <c r="S15" s="305">
        <f>SUM(G15,J15,M15,P15)*15</f>
        <v>60</v>
      </c>
      <c r="T15" s="306">
        <f>SUM(H15,K15,N15,Q15)</f>
        <v>4</v>
      </c>
    </row>
    <row r="16" spans="1:20" ht="13.5" customHeight="1" thickTop="1" thickBot="1" x14ac:dyDescent="0.3">
      <c r="A16" s="367" t="s">
        <v>92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270" t="s">
        <v>2800</v>
      </c>
      <c r="B17" s="29"/>
      <c r="C17" s="30"/>
      <c r="D17" s="30"/>
      <c r="E17" s="30"/>
      <c r="F17" s="31"/>
      <c r="G17" s="310"/>
      <c r="H17" s="311">
        <v>4</v>
      </c>
      <c r="I17" s="312"/>
      <c r="J17" s="310"/>
      <c r="K17" s="311">
        <v>4</v>
      </c>
      <c r="L17" s="312"/>
      <c r="M17" s="310"/>
      <c r="N17" s="311">
        <v>4</v>
      </c>
      <c r="O17" s="312"/>
      <c r="P17" s="310"/>
      <c r="Q17" s="311">
        <v>3</v>
      </c>
      <c r="R17" s="313"/>
      <c r="S17" s="314">
        <f t="shared" ref="S17:S18" si="4">SUM(G17,J17,M17,P17)*15</f>
        <v>0</v>
      </c>
      <c r="T17" s="315">
        <f>SUM(H17,K17,N17,,Q17)</f>
        <v>15</v>
      </c>
    </row>
    <row r="18" spans="1:20" ht="13.5" customHeight="1" thickTop="1" thickBot="1" x14ac:dyDescent="0.3">
      <c r="A18" s="138" t="s">
        <v>94</v>
      </c>
      <c r="B18" s="139" t="s">
        <v>2716</v>
      </c>
      <c r="C18" s="268"/>
      <c r="D18" s="268"/>
      <c r="E18" s="268"/>
      <c r="F18" s="269"/>
      <c r="G18" s="310"/>
      <c r="H18" s="311"/>
      <c r="I18" s="312"/>
      <c r="J18" s="310"/>
      <c r="K18" s="311"/>
      <c r="L18" s="312"/>
      <c r="M18" s="310">
        <v>0</v>
      </c>
      <c r="N18" s="311">
        <v>7</v>
      </c>
      <c r="O18" s="312" t="s">
        <v>2667</v>
      </c>
      <c r="P18" s="310">
        <v>0</v>
      </c>
      <c r="Q18" s="311">
        <v>8</v>
      </c>
      <c r="R18" s="313" t="s">
        <v>2667</v>
      </c>
      <c r="S18" s="314">
        <f t="shared" si="4"/>
        <v>0</v>
      </c>
      <c r="T18" s="315">
        <f>SUM(H18,K18,N18,,Q18)</f>
        <v>15</v>
      </c>
    </row>
    <row r="19" spans="1:20" ht="13.5" customHeight="1" thickTop="1" thickBot="1" x14ac:dyDescent="0.3">
      <c r="A19" s="408" t="s">
        <v>2717</v>
      </c>
      <c r="B19" s="409"/>
      <c r="C19" s="409"/>
      <c r="D19" s="409"/>
      <c r="E19" s="409"/>
      <c r="F19" s="410"/>
      <c r="G19" s="316">
        <f>SUM(G8:G15,G17:G18)</f>
        <v>13</v>
      </c>
      <c r="H19" s="317">
        <f t="shared" ref="H19:T19" si="5">SUM(H8:H15,H17:H18)</f>
        <v>30</v>
      </c>
      <c r="I19" s="318"/>
      <c r="J19" s="316">
        <f t="shared" si="5"/>
        <v>13</v>
      </c>
      <c r="K19" s="317">
        <f t="shared" si="5"/>
        <v>30</v>
      </c>
      <c r="L19" s="318"/>
      <c r="M19" s="316">
        <f t="shared" si="5"/>
        <v>9</v>
      </c>
      <c r="N19" s="317">
        <f t="shared" si="5"/>
        <v>30</v>
      </c>
      <c r="O19" s="318"/>
      <c r="P19" s="316">
        <f t="shared" si="5"/>
        <v>9</v>
      </c>
      <c r="Q19" s="317">
        <f t="shared" si="5"/>
        <v>30</v>
      </c>
      <c r="R19" s="318"/>
      <c r="S19" s="319">
        <f t="shared" si="5"/>
        <v>660</v>
      </c>
      <c r="T19" s="320">
        <f t="shared" si="5"/>
        <v>120</v>
      </c>
    </row>
    <row r="20" spans="1:20" ht="12" customHeight="1" thickTop="1" x14ac:dyDescent="0.25">
      <c r="A20" s="109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3"/>
      <c r="T20" s="3"/>
    </row>
    <row r="21" spans="1:20" s="109" customFormat="1" ht="12" x14ac:dyDescent="0.25">
      <c r="A21" s="109" t="s">
        <v>98</v>
      </c>
      <c r="T21" s="153"/>
    </row>
    <row r="22" spans="1:20" s="109" customFormat="1" ht="12" x14ac:dyDescent="0.25">
      <c r="A22" s="154" t="s">
        <v>2650</v>
      </c>
      <c r="T22" s="153"/>
    </row>
    <row r="23" spans="1:20" s="109" customFormat="1" ht="12" x14ac:dyDescent="0.25">
      <c r="A23" s="109" t="s">
        <v>99</v>
      </c>
      <c r="T23" s="153"/>
    </row>
    <row r="24" spans="1:20" s="109" customFormat="1" ht="12" x14ac:dyDescent="0.25">
      <c r="T24" s="155"/>
    </row>
    <row r="25" spans="1:20" s="109" customFormat="1" ht="12" x14ac:dyDescent="0.25">
      <c r="A25" s="156" t="s">
        <v>100</v>
      </c>
      <c r="T25" s="155"/>
    </row>
    <row r="26" spans="1:20" s="109" customFormat="1" ht="12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T26" s="153"/>
    </row>
    <row r="27" spans="1:20" s="109" customFormat="1" ht="12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T27" s="153"/>
    </row>
    <row r="28" spans="1:20" s="109" customFormat="1" ht="12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T28" s="153"/>
    </row>
    <row r="29" spans="1:20" s="109" customFormat="1" ht="12" x14ac:dyDescent="0.25">
      <c r="A29" s="109" t="s">
        <v>112</v>
      </c>
      <c r="K29" s="109" t="s">
        <v>113</v>
      </c>
      <c r="T29" s="153"/>
    </row>
    <row r="30" spans="1:20" s="109" customFormat="1" ht="12" x14ac:dyDescent="0.25">
      <c r="A30" s="109" t="s">
        <v>114</v>
      </c>
      <c r="K30" s="109" t="s">
        <v>115</v>
      </c>
      <c r="T30" s="153"/>
    </row>
    <row r="31" spans="1:20" s="109" customFormat="1" ht="12" x14ac:dyDescent="0.25">
      <c r="A31" s="336" t="s">
        <v>2761</v>
      </c>
      <c r="T31" s="153"/>
    </row>
    <row r="32" spans="1:20" s="109" customFormat="1" ht="12" x14ac:dyDescent="0.25">
      <c r="T32" s="153"/>
    </row>
    <row r="33" spans="1:20" s="109" customFormat="1" ht="12" x14ac:dyDescent="0.25">
      <c r="A33" s="156" t="s">
        <v>116</v>
      </c>
      <c r="S33" s="153"/>
      <c r="T33" s="153"/>
    </row>
    <row r="34" spans="1:20" s="109" customFormat="1" ht="12" x14ac:dyDescent="0.25">
      <c r="A34" s="109" t="s">
        <v>117</v>
      </c>
      <c r="T34" s="153"/>
    </row>
    <row r="35" spans="1:20" s="109" customFormat="1" ht="12" x14ac:dyDescent="0.25">
      <c r="A35" s="109" t="s">
        <v>118</v>
      </c>
      <c r="T35" s="153"/>
    </row>
    <row r="36" spans="1:20" s="109" customFormat="1" ht="12" x14ac:dyDescent="0.25">
      <c r="A36" s="154" t="s">
        <v>2652</v>
      </c>
      <c r="T36" s="153"/>
    </row>
    <row r="37" spans="1:20" s="109" customFormat="1" ht="12" x14ac:dyDescent="0.25">
      <c r="A37" s="109" t="s">
        <v>119</v>
      </c>
      <c r="T37" s="153"/>
    </row>
    <row r="38" spans="1:20" s="109" customFormat="1" ht="12" x14ac:dyDescent="0.25">
      <c r="S38" s="153"/>
      <c r="T38" s="153"/>
    </row>
  </sheetData>
  <sheetProtection algorithmName="SHA-512" hashValue="Tue6zZi+qL+i6VJJtNnXv5kTcwg5h1J8DikEkwHhuGu6Hq2OhSsc1Ii4kAauKE5cx3ElXL/atmVHF8nuEirgng==" saltValue="1XtGUpexuvpilWJk877RXA==" spinCount="100000" sheet="1" objects="1" scenarios="1"/>
  <mergeCells count="21">
    <mergeCell ref="A1:T1"/>
    <mergeCell ref="A2:T2"/>
    <mergeCell ref="A3:T3"/>
    <mergeCell ref="A4:F4"/>
    <mergeCell ref="G4:R4"/>
    <mergeCell ref="S4:T4"/>
    <mergeCell ref="A7:T7"/>
    <mergeCell ref="A16:T16"/>
    <mergeCell ref="A19:F19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"/>
  <sheetViews>
    <sheetView workbookViewId="0">
      <selection sqref="A1:T1"/>
    </sheetView>
  </sheetViews>
  <sheetFormatPr defaultColWidth="9.140625" defaultRowHeight="12" x14ac:dyDescent="0.25"/>
  <cols>
    <col min="1" max="1" width="46.1406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120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121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2.75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122</v>
      </c>
      <c r="B4" s="380"/>
      <c r="C4" s="380"/>
      <c r="D4" s="380"/>
      <c r="E4" s="380"/>
      <c r="F4" s="381"/>
      <c r="G4" s="376" t="s">
        <v>123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124</v>
      </c>
      <c r="B5" s="384" t="s">
        <v>125</v>
      </c>
      <c r="C5" s="386" t="s">
        <v>126</v>
      </c>
      <c r="D5" s="386" t="s">
        <v>127</v>
      </c>
      <c r="E5" s="386" t="s">
        <v>128</v>
      </c>
      <c r="F5" s="374" t="s">
        <v>129</v>
      </c>
      <c r="G5" s="376" t="s">
        <v>130</v>
      </c>
      <c r="H5" s="377"/>
      <c r="I5" s="378"/>
      <c r="J5" s="376" t="s">
        <v>131</v>
      </c>
      <c r="K5" s="377"/>
      <c r="L5" s="378"/>
      <c r="M5" s="376" t="s">
        <v>132</v>
      </c>
      <c r="N5" s="377"/>
      <c r="O5" s="378"/>
      <c r="P5" s="379" t="s">
        <v>133</v>
      </c>
      <c r="Q5" s="380"/>
      <c r="R5" s="381"/>
      <c r="S5" s="370" t="s">
        <v>134</v>
      </c>
      <c r="T5" s="372" t="s">
        <v>135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136</v>
      </c>
      <c r="H6" s="4" t="s">
        <v>137</v>
      </c>
      <c r="I6" s="105" t="s">
        <v>138</v>
      </c>
      <c r="J6" s="2" t="s">
        <v>139</v>
      </c>
      <c r="K6" s="4" t="s">
        <v>140</v>
      </c>
      <c r="L6" s="105" t="s">
        <v>141</v>
      </c>
      <c r="M6" s="2" t="s">
        <v>142</v>
      </c>
      <c r="N6" s="4" t="s">
        <v>143</v>
      </c>
      <c r="O6" s="105" t="s">
        <v>144</v>
      </c>
      <c r="P6" s="2" t="s">
        <v>145</v>
      </c>
      <c r="Q6" s="4" t="s">
        <v>146</v>
      </c>
      <c r="R6" s="5" t="s">
        <v>147</v>
      </c>
      <c r="S6" s="371"/>
      <c r="T6" s="373"/>
    </row>
    <row r="7" spans="1:20" ht="13.5" customHeight="1" thickTop="1" thickBot="1" x14ac:dyDescent="0.3">
      <c r="A7" s="367" t="s">
        <v>148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149</v>
      </c>
      <c r="B8" s="106" t="s">
        <v>150</v>
      </c>
      <c r="C8" s="100" t="s">
        <v>151</v>
      </c>
      <c r="D8" s="100" t="s">
        <v>152</v>
      </c>
      <c r="E8" s="100" t="s">
        <v>153</v>
      </c>
      <c r="F8" s="188">
        <v>60</v>
      </c>
      <c r="G8" s="158">
        <v>1</v>
      </c>
      <c r="H8" s="159">
        <v>3</v>
      </c>
      <c r="I8" s="160" t="s">
        <v>154</v>
      </c>
      <c r="J8" s="158">
        <v>1</v>
      </c>
      <c r="K8" s="159">
        <v>3</v>
      </c>
      <c r="L8" s="187" t="s">
        <v>155</v>
      </c>
      <c r="M8" s="158">
        <v>1</v>
      </c>
      <c r="N8" s="159">
        <v>3</v>
      </c>
      <c r="O8" s="160" t="s">
        <v>156</v>
      </c>
      <c r="P8" s="158">
        <v>1</v>
      </c>
      <c r="Q8" s="159">
        <v>3</v>
      </c>
      <c r="R8" s="187" t="s">
        <v>157</v>
      </c>
      <c r="S8" s="161">
        <f>SUM(G8,J8,M8,P8)*15</f>
        <v>60</v>
      </c>
      <c r="T8" s="162">
        <f>SUM(H8,K8,N8,Q8)</f>
        <v>12</v>
      </c>
    </row>
    <row r="9" spans="1:20" ht="13.5" customHeight="1" x14ac:dyDescent="0.25">
      <c r="A9" s="120" t="s">
        <v>158</v>
      </c>
      <c r="B9" s="41" t="s">
        <v>2818</v>
      </c>
      <c r="C9" s="50" t="s">
        <v>159</v>
      </c>
      <c r="D9" s="50" t="s">
        <v>160</v>
      </c>
      <c r="E9" s="50" t="s">
        <v>161</v>
      </c>
      <c r="F9" s="52">
        <v>60</v>
      </c>
      <c r="G9" s="53">
        <v>1</v>
      </c>
      <c r="H9" s="54">
        <v>3</v>
      </c>
      <c r="I9" s="55" t="s">
        <v>162</v>
      </c>
      <c r="J9" s="53">
        <v>1</v>
      </c>
      <c r="K9" s="54">
        <v>3</v>
      </c>
      <c r="L9" s="57" t="s">
        <v>163</v>
      </c>
      <c r="M9" s="53">
        <v>1</v>
      </c>
      <c r="N9" s="54">
        <v>3</v>
      </c>
      <c r="O9" s="55" t="s">
        <v>164</v>
      </c>
      <c r="P9" s="53">
        <v>1</v>
      </c>
      <c r="Q9" s="54">
        <v>3</v>
      </c>
      <c r="R9" s="57" t="s">
        <v>165</v>
      </c>
      <c r="S9" s="164">
        <f t="shared" ref="S9:S20" si="0">SUM(G9,J9,M9,P9)*15</f>
        <v>60</v>
      </c>
      <c r="T9" s="165">
        <f>SUM(H9,K9,N9,Q9)</f>
        <v>12</v>
      </c>
    </row>
    <row r="10" spans="1:20" ht="13.5" customHeight="1" x14ac:dyDescent="0.25">
      <c r="A10" s="120" t="s">
        <v>166</v>
      </c>
      <c r="B10" s="41" t="s">
        <v>2819</v>
      </c>
      <c r="C10" s="50" t="s">
        <v>167</v>
      </c>
      <c r="D10" s="50" t="s">
        <v>168</v>
      </c>
      <c r="E10" s="50" t="s">
        <v>169</v>
      </c>
      <c r="F10" s="52">
        <v>60</v>
      </c>
      <c r="G10" s="53">
        <v>2</v>
      </c>
      <c r="H10" s="54">
        <v>3</v>
      </c>
      <c r="I10" s="55" t="s">
        <v>170</v>
      </c>
      <c r="J10" s="53">
        <v>2</v>
      </c>
      <c r="K10" s="54">
        <v>3</v>
      </c>
      <c r="L10" s="57" t="s">
        <v>171</v>
      </c>
      <c r="M10" s="53">
        <v>2</v>
      </c>
      <c r="N10" s="54">
        <v>3</v>
      </c>
      <c r="O10" s="55" t="s">
        <v>172</v>
      </c>
      <c r="P10" s="53">
        <v>2</v>
      </c>
      <c r="Q10" s="54">
        <v>3</v>
      </c>
      <c r="R10" s="57" t="s">
        <v>173</v>
      </c>
      <c r="S10" s="164">
        <f t="shared" si="0"/>
        <v>120</v>
      </c>
      <c r="T10" s="165">
        <f t="shared" ref="T10:T20" si="1">SUM(H10,K10,N10,Q10)</f>
        <v>12</v>
      </c>
    </row>
    <row r="11" spans="1:20" ht="13.5" customHeight="1" x14ac:dyDescent="0.2">
      <c r="A11" s="120" t="s">
        <v>174</v>
      </c>
      <c r="B11" s="10" t="s">
        <v>2816</v>
      </c>
      <c r="C11" s="50" t="s">
        <v>175</v>
      </c>
      <c r="D11" s="50" t="s">
        <v>176</v>
      </c>
      <c r="E11" s="50" t="s">
        <v>177</v>
      </c>
      <c r="F11" s="52">
        <v>60</v>
      </c>
      <c r="G11" s="53">
        <v>1</v>
      </c>
      <c r="H11" s="54">
        <v>1</v>
      </c>
      <c r="I11" s="55" t="s">
        <v>178</v>
      </c>
      <c r="J11" s="53">
        <v>1</v>
      </c>
      <c r="K11" s="54">
        <v>1</v>
      </c>
      <c r="L11" s="57" t="s">
        <v>179</v>
      </c>
      <c r="M11" s="53">
        <v>0</v>
      </c>
      <c r="N11" s="54">
        <v>1</v>
      </c>
      <c r="O11" s="55" t="s">
        <v>180</v>
      </c>
      <c r="P11" s="53">
        <v>0</v>
      </c>
      <c r="Q11" s="54">
        <v>1</v>
      </c>
      <c r="R11" s="57" t="s">
        <v>181</v>
      </c>
      <c r="S11" s="164">
        <f t="shared" si="0"/>
        <v>30</v>
      </c>
      <c r="T11" s="165">
        <f t="shared" si="1"/>
        <v>4</v>
      </c>
    </row>
    <row r="12" spans="1:20" ht="13.5" customHeight="1" x14ac:dyDescent="0.2">
      <c r="A12" s="120" t="s">
        <v>182</v>
      </c>
      <c r="B12" s="10" t="s">
        <v>2817</v>
      </c>
      <c r="C12" s="50" t="s">
        <v>183</v>
      </c>
      <c r="D12" s="50" t="s">
        <v>184</v>
      </c>
      <c r="E12" s="50" t="s">
        <v>185</v>
      </c>
      <c r="F12" s="52">
        <v>60</v>
      </c>
      <c r="G12" s="53">
        <v>1</v>
      </c>
      <c r="H12" s="54">
        <v>1</v>
      </c>
      <c r="I12" s="55" t="s">
        <v>186</v>
      </c>
      <c r="J12" s="53">
        <v>1</v>
      </c>
      <c r="K12" s="54">
        <v>1</v>
      </c>
      <c r="L12" s="57" t="s">
        <v>187</v>
      </c>
      <c r="M12" s="53">
        <v>0</v>
      </c>
      <c r="N12" s="54">
        <v>1</v>
      </c>
      <c r="O12" s="55" t="s">
        <v>188</v>
      </c>
      <c r="P12" s="53">
        <v>0</v>
      </c>
      <c r="Q12" s="54">
        <v>1</v>
      </c>
      <c r="R12" s="57" t="s">
        <v>189</v>
      </c>
      <c r="S12" s="164">
        <f t="shared" si="0"/>
        <v>30</v>
      </c>
      <c r="T12" s="165">
        <f t="shared" si="1"/>
        <v>4</v>
      </c>
    </row>
    <row r="13" spans="1:20" ht="13.5" customHeight="1" x14ac:dyDescent="0.25">
      <c r="A13" s="120" t="s">
        <v>190</v>
      </c>
      <c r="B13" s="41" t="s">
        <v>2820</v>
      </c>
      <c r="C13" s="50" t="s">
        <v>191</v>
      </c>
      <c r="D13" s="50" t="s">
        <v>192</v>
      </c>
      <c r="E13" s="50" t="s">
        <v>193</v>
      </c>
      <c r="F13" s="52">
        <v>45</v>
      </c>
      <c r="G13" s="53"/>
      <c r="H13" s="54"/>
      <c r="I13" s="55"/>
      <c r="J13" s="53"/>
      <c r="K13" s="54"/>
      <c r="L13" s="57"/>
      <c r="M13" s="53">
        <v>1</v>
      </c>
      <c r="N13" s="54">
        <v>2</v>
      </c>
      <c r="O13" s="55" t="s">
        <v>194</v>
      </c>
      <c r="P13" s="53">
        <v>1</v>
      </c>
      <c r="Q13" s="54">
        <v>2</v>
      </c>
      <c r="R13" s="57" t="s">
        <v>195</v>
      </c>
      <c r="S13" s="164">
        <f t="shared" si="0"/>
        <v>30</v>
      </c>
      <c r="T13" s="165">
        <f t="shared" si="1"/>
        <v>4</v>
      </c>
    </row>
    <row r="14" spans="1:20" ht="13.5" customHeight="1" x14ac:dyDescent="0.25">
      <c r="A14" s="120" t="s">
        <v>196</v>
      </c>
      <c r="B14" s="41" t="s">
        <v>2821</v>
      </c>
      <c r="C14" s="50" t="s">
        <v>197</v>
      </c>
      <c r="D14" s="50" t="s">
        <v>198</v>
      </c>
      <c r="E14" s="50" t="s">
        <v>199</v>
      </c>
      <c r="F14" s="52"/>
      <c r="G14" s="53">
        <v>0</v>
      </c>
      <c r="H14" s="54">
        <v>1</v>
      </c>
      <c r="I14" s="55" t="s">
        <v>200</v>
      </c>
      <c r="J14" s="53">
        <v>0</v>
      </c>
      <c r="K14" s="54">
        <v>1</v>
      </c>
      <c r="L14" s="57" t="s">
        <v>201</v>
      </c>
      <c r="M14" s="53">
        <v>0</v>
      </c>
      <c r="N14" s="54">
        <v>1</v>
      </c>
      <c r="O14" s="55" t="s">
        <v>202</v>
      </c>
      <c r="P14" s="53">
        <v>0</v>
      </c>
      <c r="Q14" s="54">
        <v>1</v>
      </c>
      <c r="R14" s="57" t="s">
        <v>203</v>
      </c>
      <c r="S14" s="164">
        <f t="shared" si="0"/>
        <v>0</v>
      </c>
      <c r="T14" s="165">
        <f t="shared" si="1"/>
        <v>4</v>
      </c>
    </row>
    <row r="15" spans="1:20" ht="13.5" customHeight="1" x14ac:dyDescent="0.25">
      <c r="A15" s="120" t="s">
        <v>204</v>
      </c>
      <c r="B15" s="41" t="s">
        <v>2822</v>
      </c>
      <c r="C15" s="50" t="s">
        <v>205</v>
      </c>
      <c r="D15" s="50" t="s">
        <v>206</v>
      </c>
      <c r="E15" s="50" t="s">
        <v>207</v>
      </c>
      <c r="F15" s="52">
        <v>60</v>
      </c>
      <c r="G15" s="53"/>
      <c r="H15" s="54"/>
      <c r="I15" s="55"/>
      <c r="J15" s="53"/>
      <c r="K15" s="54"/>
      <c r="L15" s="57"/>
      <c r="M15" s="53">
        <v>0.5</v>
      </c>
      <c r="N15" s="54">
        <v>1</v>
      </c>
      <c r="O15" s="55" t="s">
        <v>208</v>
      </c>
      <c r="P15" s="53">
        <v>0.5</v>
      </c>
      <c r="Q15" s="54">
        <v>1</v>
      </c>
      <c r="R15" s="57" t="s">
        <v>209</v>
      </c>
      <c r="S15" s="189">
        <f t="shared" si="0"/>
        <v>15</v>
      </c>
      <c r="T15" s="165">
        <f t="shared" si="1"/>
        <v>2</v>
      </c>
    </row>
    <row r="16" spans="1:20" ht="13.5" customHeight="1" x14ac:dyDescent="0.25">
      <c r="A16" s="127" t="s">
        <v>210</v>
      </c>
      <c r="B16" s="41" t="s">
        <v>2823</v>
      </c>
      <c r="C16" s="50" t="s">
        <v>211</v>
      </c>
      <c r="D16" s="50" t="s">
        <v>212</v>
      </c>
      <c r="E16" s="50" t="s">
        <v>213</v>
      </c>
      <c r="F16" s="52">
        <v>60</v>
      </c>
      <c r="G16" s="53">
        <v>0.5</v>
      </c>
      <c r="H16" s="54">
        <v>2</v>
      </c>
      <c r="I16" s="55" t="s">
        <v>214</v>
      </c>
      <c r="J16" s="53">
        <v>0.5</v>
      </c>
      <c r="K16" s="54">
        <v>2</v>
      </c>
      <c r="L16" s="57" t="s">
        <v>215</v>
      </c>
      <c r="M16" s="53">
        <v>0.5</v>
      </c>
      <c r="N16" s="54">
        <v>2</v>
      </c>
      <c r="O16" s="55" t="s">
        <v>216</v>
      </c>
      <c r="P16" s="53">
        <v>0.5</v>
      </c>
      <c r="Q16" s="54">
        <v>2</v>
      </c>
      <c r="R16" s="57" t="s">
        <v>217</v>
      </c>
      <c r="S16" s="164">
        <f>SUM(G16,J16,M16,P16)*15</f>
        <v>30</v>
      </c>
      <c r="T16" s="165">
        <f>SUM(H16,K16,N16,Q16)</f>
        <v>8</v>
      </c>
    </row>
    <row r="17" spans="1:20" ht="13.5" customHeight="1" x14ac:dyDescent="0.25">
      <c r="A17" s="127" t="s">
        <v>218</v>
      </c>
      <c r="B17" s="41" t="s">
        <v>2824</v>
      </c>
      <c r="C17" s="50" t="s">
        <v>219</v>
      </c>
      <c r="D17" s="50" t="s">
        <v>220</v>
      </c>
      <c r="E17" s="50" t="s">
        <v>221</v>
      </c>
      <c r="F17" s="52">
        <v>60</v>
      </c>
      <c r="G17" s="53">
        <v>0.5</v>
      </c>
      <c r="H17" s="54">
        <v>2</v>
      </c>
      <c r="I17" s="55" t="s">
        <v>222</v>
      </c>
      <c r="J17" s="53">
        <v>0.5</v>
      </c>
      <c r="K17" s="54">
        <v>2</v>
      </c>
      <c r="L17" s="57" t="s">
        <v>223</v>
      </c>
      <c r="M17" s="53"/>
      <c r="N17" s="54"/>
      <c r="O17" s="55"/>
      <c r="P17" s="53"/>
      <c r="Q17" s="54"/>
      <c r="R17" s="57"/>
      <c r="S17" s="164">
        <f t="shared" si="0"/>
        <v>15</v>
      </c>
      <c r="T17" s="165">
        <f t="shared" si="1"/>
        <v>4</v>
      </c>
    </row>
    <row r="18" spans="1:20" ht="13.5" customHeight="1" thickBot="1" x14ac:dyDescent="0.25">
      <c r="A18" s="121" t="s">
        <v>224</v>
      </c>
      <c r="B18" s="15" t="s">
        <v>2829</v>
      </c>
      <c r="C18" s="78" t="s">
        <v>52</v>
      </c>
      <c r="D18" s="78" t="s">
        <v>61</v>
      </c>
      <c r="E18" s="78" t="s">
        <v>54</v>
      </c>
      <c r="F18" s="80">
        <v>60</v>
      </c>
      <c r="G18" s="81">
        <v>1</v>
      </c>
      <c r="H18" s="82">
        <v>4</v>
      </c>
      <c r="I18" s="83" t="s">
        <v>57</v>
      </c>
      <c r="J18" s="81">
        <v>1</v>
      </c>
      <c r="K18" s="82">
        <v>4</v>
      </c>
      <c r="L18" s="359" t="s">
        <v>2667</v>
      </c>
      <c r="M18" s="87">
        <v>1</v>
      </c>
      <c r="N18" s="88">
        <v>4</v>
      </c>
      <c r="O18" s="89" t="s">
        <v>225</v>
      </c>
      <c r="P18" s="87">
        <v>1</v>
      </c>
      <c r="Q18" s="88">
        <v>4</v>
      </c>
      <c r="R18" s="90" t="s">
        <v>226</v>
      </c>
      <c r="S18" s="191">
        <f t="shared" si="0"/>
        <v>60</v>
      </c>
      <c r="T18" s="192">
        <f t="shared" si="1"/>
        <v>16</v>
      </c>
    </row>
    <row r="19" spans="1:20" ht="13.5" customHeight="1" x14ac:dyDescent="0.25">
      <c r="A19" s="124" t="s">
        <v>227</v>
      </c>
      <c r="B19" s="40" t="s">
        <v>73</v>
      </c>
      <c r="C19" s="65"/>
      <c r="D19" s="65" t="s">
        <v>228</v>
      </c>
      <c r="E19" s="65" t="s">
        <v>229</v>
      </c>
      <c r="F19" s="67">
        <v>45</v>
      </c>
      <c r="G19" s="68">
        <v>2</v>
      </c>
      <c r="H19" s="69">
        <v>3</v>
      </c>
      <c r="I19" s="71" t="s">
        <v>230</v>
      </c>
      <c r="J19" s="68">
        <v>2</v>
      </c>
      <c r="K19" s="69">
        <v>3</v>
      </c>
      <c r="L19" s="71" t="s">
        <v>231</v>
      </c>
      <c r="M19" s="68"/>
      <c r="N19" s="69"/>
      <c r="O19" s="71"/>
      <c r="P19" s="68"/>
      <c r="Q19" s="69"/>
      <c r="R19" s="71"/>
      <c r="S19" s="125">
        <f t="shared" si="0"/>
        <v>60</v>
      </c>
      <c r="T19" s="126">
        <f t="shared" si="1"/>
        <v>6</v>
      </c>
    </row>
    <row r="20" spans="1:20" ht="13.5" customHeight="1" x14ac:dyDescent="0.25">
      <c r="A20" s="127" t="s">
        <v>232</v>
      </c>
      <c r="B20" s="41" t="s">
        <v>233</v>
      </c>
      <c r="C20" s="72" t="s">
        <v>234</v>
      </c>
      <c r="D20" s="72" t="s">
        <v>235</v>
      </c>
      <c r="E20" s="72" t="s">
        <v>236</v>
      </c>
      <c r="F20" s="74">
        <v>45</v>
      </c>
      <c r="G20" s="75">
        <v>2</v>
      </c>
      <c r="H20" s="76">
        <v>2</v>
      </c>
      <c r="I20" s="56" t="s">
        <v>237</v>
      </c>
      <c r="J20" s="75">
        <v>2</v>
      </c>
      <c r="K20" s="76">
        <v>2</v>
      </c>
      <c r="L20" s="56" t="s">
        <v>238</v>
      </c>
      <c r="M20" s="75"/>
      <c r="N20" s="76"/>
      <c r="O20" s="56"/>
      <c r="P20" s="75"/>
      <c r="Q20" s="76"/>
      <c r="R20" s="56"/>
      <c r="S20" s="128">
        <f t="shared" si="0"/>
        <v>60</v>
      </c>
      <c r="T20" s="129">
        <f t="shared" si="1"/>
        <v>4</v>
      </c>
    </row>
    <row r="21" spans="1:20" ht="13.5" customHeight="1" thickBot="1" x14ac:dyDescent="0.3">
      <c r="A21" s="121" t="s">
        <v>239</v>
      </c>
      <c r="B21" s="42" t="s">
        <v>240</v>
      </c>
      <c r="C21" s="78" t="s">
        <v>241</v>
      </c>
      <c r="D21" s="78" t="s">
        <v>242</v>
      </c>
      <c r="E21" s="78" t="s">
        <v>243</v>
      </c>
      <c r="F21" s="80">
        <v>45</v>
      </c>
      <c r="G21" s="81"/>
      <c r="H21" s="82"/>
      <c r="I21" s="84"/>
      <c r="J21" s="81"/>
      <c r="K21" s="82"/>
      <c r="L21" s="84"/>
      <c r="M21" s="81">
        <v>2</v>
      </c>
      <c r="N21" s="82">
        <v>2</v>
      </c>
      <c r="O21" s="84" t="s">
        <v>244</v>
      </c>
      <c r="P21" s="81">
        <v>2</v>
      </c>
      <c r="Q21" s="82">
        <v>2</v>
      </c>
      <c r="R21" s="84" t="s">
        <v>245</v>
      </c>
      <c r="S21" s="130">
        <f>SUM(G21,J21,M21,P21)*15</f>
        <v>60</v>
      </c>
      <c r="T21" s="123">
        <f>SUM(H21,K21,N21,Q21)</f>
        <v>4</v>
      </c>
    </row>
    <row r="22" spans="1:20" ht="13.5" customHeight="1" thickTop="1" thickBot="1" x14ac:dyDescent="0.3">
      <c r="A22" s="367" t="s">
        <v>246</v>
      </c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</row>
    <row r="23" spans="1:20" ht="13.5" customHeight="1" thickBot="1" x14ac:dyDescent="0.3">
      <c r="A23" s="131" t="s">
        <v>247</v>
      </c>
      <c r="B23" s="132"/>
      <c r="C23" s="133"/>
      <c r="D23" s="133"/>
      <c r="E23" s="133"/>
      <c r="F23" s="134"/>
      <c r="G23" s="114"/>
      <c r="H23" s="115">
        <v>3</v>
      </c>
      <c r="I23" s="117"/>
      <c r="J23" s="114"/>
      <c r="K23" s="115">
        <v>3</v>
      </c>
      <c r="L23" s="117"/>
      <c r="M23" s="114"/>
      <c r="N23" s="115">
        <v>3</v>
      </c>
      <c r="O23" s="117"/>
      <c r="P23" s="114"/>
      <c r="Q23" s="115"/>
      <c r="R23" s="135"/>
      <c r="S23" s="136"/>
      <c r="T23" s="137">
        <f t="shared" ref="T23" si="2">SUM(H23,K23,N23,Q23)</f>
        <v>9</v>
      </c>
    </row>
    <row r="24" spans="1:20" ht="13.5" customHeight="1" thickTop="1" thickBot="1" x14ac:dyDescent="0.3">
      <c r="A24" s="138" t="s">
        <v>248</v>
      </c>
      <c r="B24" s="139" t="s">
        <v>249</v>
      </c>
      <c r="C24" s="140"/>
      <c r="D24" s="140"/>
      <c r="E24" s="140" t="s">
        <v>250</v>
      </c>
      <c r="F24" s="141"/>
      <c r="G24" s="142"/>
      <c r="H24" s="143"/>
      <c r="I24" s="144"/>
      <c r="J24" s="142"/>
      <c r="K24" s="143"/>
      <c r="L24" s="144"/>
      <c r="M24" s="142">
        <v>0</v>
      </c>
      <c r="N24" s="143">
        <v>7</v>
      </c>
      <c r="O24" s="144" t="s">
        <v>2667</v>
      </c>
      <c r="P24" s="142">
        <v>0</v>
      </c>
      <c r="Q24" s="143">
        <v>8</v>
      </c>
      <c r="R24" s="145" t="s">
        <v>2667</v>
      </c>
      <c r="S24" s="146">
        <f t="shared" ref="S24" si="3">SUM(G24,J24,M24,P24)*15</f>
        <v>0</v>
      </c>
      <c r="T24" s="147">
        <f>SUM(H24,K24,N24,Q24)</f>
        <v>15</v>
      </c>
    </row>
    <row r="25" spans="1:20" ht="13.5" customHeight="1" thickTop="1" thickBot="1" x14ac:dyDescent="0.3">
      <c r="A25" s="399" t="s">
        <v>251</v>
      </c>
      <c r="B25" s="400"/>
      <c r="C25" s="400"/>
      <c r="D25" s="400"/>
      <c r="E25" s="400"/>
      <c r="F25" s="401"/>
      <c r="G25" s="148">
        <f t="shared" ref="G25:T25" si="4">SUM(G8:G24)</f>
        <v>12</v>
      </c>
      <c r="H25" s="149">
        <f t="shared" si="4"/>
        <v>28</v>
      </c>
      <c r="I25" s="150"/>
      <c r="J25" s="148">
        <f t="shared" si="4"/>
        <v>12</v>
      </c>
      <c r="K25" s="149">
        <f t="shared" si="4"/>
        <v>28</v>
      </c>
      <c r="L25" s="150"/>
      <c r="M25" s="148">
        <f t="shared" si="4"/>
        <v>9</v>
      </c>
      <c r="N25" s="149">
        <f t="shared" si="4"/>
        <v>33</v>
      </c>
      <c r="O25" s="150"/>
      <c r="P25" s="148">
        <f t="shared" si="4"/>
        <v>9</v>
      </c>
      <c r="Q25" s="149">
        <f t="shared" si="4"/>
        <v>31</v>
      </c>
      <c r="R25" s="150"/>
      <c r="S25" s="151">
        <f t="shared" si="4"/>
        <v>630</v>
      </c>
      <c r="T25" s="152">
        <f t="shared" si="4"/>
        <v>120</v>
      </c>
    </row>
    <row r="26" spans="1:20" ht="12.75" thickTop="1" x14ac:dyDescent="0.25"/>
    <row r="27" spans="1:20" x14ac:dyDescent="0.25">
      <c r="A27" s="109" t="s">
        <v>98</v>
      </c>
      <c r="S27" s="109"/>
    </row>
    <row r="28" spans="1:20" x14ac:dyDescent="0.25">
      <c r="A28" s="154" t="s">
        <v>2650</v>
      </c>
      <c r="S28" s="109"/>
    </row>
    <row r="29" spans="1:20" x14ac:dyDescent="0.25">
      <c r="A29" s="109" t="s">
        <v>99</v>
      </c>
      <c r="S29" s="109"/>
    </row>
    <row r="30" spans="1:20" x14ac:dyDescent="0.25">
      <c r="S30" s="109"/>
      <c r="T30" s="155"/>
    </row>
    <row r="31" spans="1:20" x14ac:dyDescent="0.25">
      <c r="A31" s="156" t="s">
        <v>100</v>
      </c>
      <c r="S31" s="109"/>
      <c r="T31" s="155"/>
    </row>
    <row r="32" spans="1:20" x14ac:dyDescent="0.25">
      <c r="A32" s="157" t="s">
        <v>101</v>
      </c>
      <c r="F32" s="154" t="s">
        <v>2651</v>
      </c>
      <c r="G32" s="157"/>
      <c r="K32" s="109" t="s">
        <v>102</v>
      </c>
      <c r="M32" s="157"/>
      <c r="N32" s="157"/>
      <c r="P32" s="157" t="s">
        <v>103</v>
      </c>
      <c r="R32" s="157"/>
      <c r="S32" s="109"/>
    </row>
    <row r="33" spans="1:19" x14ac:dyDescent="0.25">
      <c r="A33" s="157" t="s">
        <v>104</v>
      </c>
      <c r="F33" s="109" t="s">
        <v>105</v>
      </c>
      <c r="G33" s="157"/>
      <c r="K33" s="109" t="s">
        <v>106</v>
      </c>
      <c r="M33" s="157"/>
      <c r="N33" s="157"/>
      <c r="P33" s="157" t="s">
        <v>107</v>
      </c>
      <c r="R33" s="157"/>
      <c r="S33" s="109"/>
    </row>
    <row r="34" spans="1:19" x14ac:dyDescent="0.25">
      <c r="A34" s="109" t="s">
        <v>108</v>
      </c>
      <c r="F34" s="109" t="s">
        <v>109</v>
      </c>
      <c r="K34" s="109" t="s">
        <v>110</v>
      </c>
      <c r="P34" s="109" t="s">
        <v>111</v>
      </c>
      <c r="S34" s="109"/>
    </row>
    <row r="35" spans="1:19" x14ac:dyDescent="0.25">
      <c r="A35" s="109" t="s">
        <v>112</v>
      </c>
      <c r="K35" s="109" t="s">
        <v>113</v>
      </c>
      <c r="S35" s="109"/>
    </row>
    <row r="36" spans="1:19" x14ac:dyDescent="0.25">
      <c r="A36" s="109" t="s">
        <v>114</v>
      </c>
      <c r="K36" s="109" t="s">
        <v>115</v>
      </c>
      <c r="S36" s="109"/>
    </row>
    <row r="37" spans="1:19" x14ac:dyDescent="0.25">
      <c r="S37" s="109"/>
    </row>
    <row r="38" spans="1:19" x14ac:dyDescent="0.25">
      <c r="A38" s="156" t="s">
        <v>116</v>
      </c>
    </row>
    <row r="39" spans="1:19" x14ac:dyDescent="0.25">
      <c r="A39" s="109" t="s">
        <v>117</v>
      </c>
      <c r="S39" s="109"/>
    </row>
    <row r="40" spans="1:19" x14ac:dyDescent="0.25">
      <c r="A40" s="109" t="s">
        <v>118</v>
      </c>
      <c r="S40" s="109"/>
    </row>
    <row r="41" spans="1:19" x14ac:dyDescent="0.25">
      <c r="A41" s="154" t="s">
        <v>2652</v>
      </c>
      <c r="S41" s="109"/>
    </row>
    <row r="42" spans="1:19" x14ac:dyDescent="0.25">
      <c r="A42" s="109" t="s">
        <v>119</v>
      </c>
      <c r="S42" s="109"/>
    </row>
  </sheetData>
  <sheetProtection algorithmName="SHA-512" hashValue="u6ZueXTdUBZwUgWzEwXn51m93XXQQodimCgnlVDxW+lLRHQYYWJVc5P8jk5d0pk7TdkgrmjGacq/hDGWbPfdLA==" saltValue="gt4gDgevF9uSXFw7gYyjDg==" spinCount="100000" sheet="1" objects="1" scenarios="1"/>
  <mergeCells count="21">
    <mergeCell ref="S5:S6"/>
    <mergeCell ref="T5:T6"/>
    <mergeCell ref="A1:T1"/>
    <mergeCell ref="A2:T2"/>
    <mergeCell ref="A3:T3"/>
    <mergeCell ref="A25:F25"/>
    <mergeCell ref="A7:T7"/>
    <mergeCell ref="A22:T22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horizont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39"/>
  <sheetViews>
    <sheetView workbookViewId="0">
      <selection sqref="A1:T1"/>
    </sheetView>
  </sheetViews>
  <sheetFormatPr defaultRowHeight="15" x14ac:dyDescent="0.25"/>
  <cols>
    <col min="1" max="1" width="36.85546875" customWidth="1"/>
    <col min="2" max="2" width="11.5703125" customWidth="1"/>
    <col min="3" max="3" width="12.140625" customWidth="1"/>
    <col min="4" max="6" width="5.5703125" customWidth="1"/>
    <col min="7" max="18" width="3.7109375" customWidth="1"/>
    <col min="19" max="20" width="5.5703125" customWidth="1"/>
  </cols>
  <sheetData>
    <row r="1" spans="1:20" ht="15.75" customHeight="1" thickTop="1" x14ac:dyDescent="0.25">
      <c r="A1" s="389" t="s">
        <v>2772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5.75" customHeight="1" thickBot="1" x14ac:dyDescent="0.3">
      <c r="A2" s="392" t="s">
        <v>22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5.75" thickBot="1" x14ac:dyDescent="0.3">
      <c r="A3" s="402" t="s">
        <v>2759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s="109" customFormat="1" ht="18" customHeight="1" thickBot="1" x14ac:dyDescent="0.3">
      <c r="A4" s="388" t="s">
        <v>23</v>
      </c>
      <c r="B4" s="380"/>
      <c r="C4" s="380"/>
      <c r="D4" s="380"/>
      <c r="E4" s="380"/>
      <c r="F4" s="381"/>
      <c r="G4" s="376" t="s">
        <v>24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s="109" customFormat="1" ht="18" customHeight="1" thickBot="1" x14ac:dyDescent="0.3">
      <c r="A5" s="382" t="s">
        <v>25</v>
      </c>
      <c r="B5" s="384" t="s">
        <v>26</v>
      </c>
      <c r="C5" s="386" t="s">
        <v>27</v>
      </c>
      <c r="D5" s="386" t="s">
        <v>28</v>
      </c>
      <c r="E5" s="386" t="s">
        <v>29</v>
      </c>
      <c r="F5" s="374" t="s">
        <v>30</v>
      </c>
      <c r="G5" s="376" t="s">
        <v>31</v>
      </c>
      <c r="H5" s="377"/>
      <c r="I5" s="378"/>
      <c r="J5" s="376" t="s">
        <v>32</v>
      </c>
      <c r="K5" s="377"/>
      <c r="L5" s="378"/>
      <c r="M5" s="376" t="s">
        <v>33</v>
      </c>
      <c r="N5" s="377"/>
      <c r="O5" s="378"/>
      <c r="P5" s="379" t="s">
        <v>34</v>
      </c>
      <c r="Q5" s="380"/>
      <c r="R5" s="381"/>
      <c r="S5" s="370" t="s">
        <v>35</v>
      </c>
      <c r="T5" s="372" t="s">
        <v>36</v>
      </c>
    </row>
    <row r="6" spans="1:20" s="109" customFormat="1" ht="18" customHeight="1" thickBot="1" x14ac:dyDescent="0.3">
      <c r="A6" s="383"/>
      <c r="B6" s="385"/>
      <c r="C6" s="387"/>
      <c r="D6" s="387"/>
      <c r="E6" s="387"/>
      <c r="F6" s="375"/>
      <c r="G6" s="2" t="s">
        <v>37</v>
      </c>
      <c r="H6" s="4" t="s">
        <v>38</v>
      </c>
      <c r="I6" s="105" t="s">
        <v>39</v>
      </c>
      <c r="J6" s="2" t="s">
        <v>37</v>
      </c>
      <c r="K6" s="4" t="s">
        <v>38</v>
      </c>
      <c r="L6" s="105" t="s">
        <v>39</v>
      </c>
      <c r="M6" s="2" t="s">
        <v>37</v>
      </c>
      <c r="N6" s="4" t="s">
        <v>38</v>
      </c>
      <c r="O6" s="105" t="s">
        <v>39</v>
      </c>
      <c r="P6" s="2" t="s">
        <v>37</v>
      </c>
      <c r="Q6" s="4" t="s">
        <v>38</v>
      </c>
      <c r="R6" s="5" t="s">
        <v>39</v>
      </c>
      <c r="S6" s="371"/>
      <c r="T6" s="373"/>
    </row>
    <row r="7" spans="1:20" s="109" customFormat="1" ht="13.5" customHeight="1" thickTop="1" thickBot="1" x14ac:dyDescent="0.3">
      <c r="A7" s="367" t="s">
        <v>49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323" t="s">
        <v>2782</v>
      </c>
      <c r="B8" s="40" t="s">
        <v>2755</v>
      </c>
      <c r="C8" s="65" t="s">
        <v>2696</v>
      </c>
      <c r="D8" s="65" t="s">
        <v>2714</v>
      </c>
      <c r="E8" s="65" t="s">
        <v>2698</v>
      </c>
      <c r="F8" s="67">
        <v>60</v>
      </c>
      <c r="G8" s="265">
        <v>2</v>
      </c>
      <c r="H8" s="17">
        <v>9</v>
      </c>
      <c r="I8" s="288" t="s">
        <v>2718</v>
      </c>
      <c r="J8" s="265">
        <v>2</v>
      </c>
      <c r="K8" s="17">
        <v>9</v>
      </c>
      <c r="L8" s="266" t="s">
        <v>2718</v>
      </c>
      <c r="M8" s="265">
        <v>2</v>
      </c>
      <c r="N8" s="17">
        <v>9</v>
      </c>
      <c r="O8" s="288" t="s">
        <v>2718</v>
      </c>
      <c r="P8" s="265">
        <v>2</v>
      </c>
      <c r="Q8" s="17">
        <v>9</v>
      </c>
      <c r="R8" s="266" t="s">
        <v>2718</v>
      </c>
      <c r="S8" s="340">
        <f>SUM(G8,J8,M8,P8)*15</f>
        <v>120</v>
      </c>
      <c r="T8" s="18">
        <f>SUM(H8,K8,N8,Q8)</f>
        <v>36</v>
      </c>
    </row>
    <row r="9" spans="1:20" ht="13.5" customHeight="1" x14ac:dyDescent="0.25">
      <c r="A9" s="9" t="s">
        <v>2780</v>
      </c>
      <c r="B9" s="41" t="s">
        <v>2756</v>
      </c>
      <c r="C9" s="72" t="s">
        <v>2696</v>
      </c>
      <c r="D9" s="72" t="s">
        <v>2697</v>
      </c>
      <c r="E9" s="72" t="s">
        <v>2698</v>
      </c>
      <c r="F9" s="74">
        <v>60</v>
      </c>
      <c r="G9" s="11">
        <v>1</v>
      </c>
      <c r="H9" s="12">
        <v>3</v>
      </c>
      <c r="I9" s="20" t="s">
        <v>2718</v>
      </c>
      <c r="J9" s="11">
        <v>1</v>
      </c>
      <c r="K9" s="12">
        <v>3</v>
      </c>
      <c r="L9" s="13" t="s">
        <v>2718</v>
      </c>
      <c r="M9" s="11">
        <v>1</v>
      </c>
      <c r="N9" s="12">
        <v>3</v>
      </c>
      <c r="O9" s="20" t="s">
        <v>2718</v>
      </c>
      <c r="P9" s="11">
        <v>1</v>
      </c>
      <c r="Q9" s="12">
        <v>3</v>
      </c>
      <c r="R9" s="13" t="s">
        <v>2718</v>
      </c>
      <c r="S9" s="291">
        <f>SUM(G9,J9,M9,P9)*15</f>
        <v>60</v>
      </c>
      <c r="T9" s="14">
        <f>SUM(H9,K9,N9,Q9)</f>
        <v>12</v>
      </c>
    </row>
    <row r="10" spans="1:20" ht="13.5" customHeight="1" thickBot="1" x14ac:dyDescent="0.3">
      <c r="A10" s="341" t="s">
        <v>2769</v>
      </c>
      <c r="B10" s="342" t="s">
        <v>2751</v>
      </c>
      <c r="C10" s="334" t="s">
        <v>2696</v>
      </c>
      <c r="D10" s="334" t="s">
        <v>2714</v>
      </c>
      <c r="E10" s="334" t="s">
        <v>2696</v>
      </c>
      <c r="F10" s="335">
        <v>60</v>
      </c>
      <c r="G10" s="302">
        <v>2</v>
      </c>
      <c r="H10" s="303">
        <v>3</v>
      </c>
      <c r="I10" s="321" t="s">
        <v>2667</v>
      </c>
      <c r="J10" s="302">
        <v>2</v>
      </c>
      <c r="K10" s="303">
        <v>3</v>
      </c>
      <c r="L10" s="304" t="s">
        <v>2667</v>
      </c>
      <c r="M10" s="302"/>
      <c r="N10" s="303"/>
      <c r="O10" s="321"/>
      <c r="P10" s="302"/>
      <c r="Q10" s="303"/>
      <c r="R10" s="304"/>
      <c r="S10" s="322">
        <f t="shared" ref="S10:S13" si="0">SUM(G10,J10,M10,P10)*15</f>
        <v>60</v>
      </c>
      <c r="T10" s="306">
        <f>SUM(H10,K10,N10,Q10)</f>
        <v>6</v>
      </c>
    </row>
    <row r="11" spans="1:20" ht="13.5" customHeight="1" x14ac:dyDescent="0.25">
      <c r="A11" s="300" t="s">
        <v>2774</v>
      </c>
      <c r="B11" s="111" t="s">
        <v>2749</v>
      </c>
      <c r="C11" s="112" t="s">
        <v>2696</v>
      </c>
      <c r="D11" s="112" t="s">
        <v>2697</v>
      </c>
      <c r="E11" s="112" t="s">
        <v>2760</v>
      </c>
      <c r="F11" s="113">
        <v>45</v>
      </c>
      <c r="G11" s="265">
        <v>2</v>
      </c>
      <c r="H11" s="17">
        <v>3</v>
      </c>
      <c r="I11" s="266" t="s">
        <v>2718</v>
      </c>
      <c r="J11" s="265">
        <v>2</v>
      </c>
      <c r="K11" s="17">
        <v>3</v>
      </c>
      <c r="L11" s="266" t="s">
        <v>2718</v>
      </c>
      <c r="M11" s="265"/>
      <c r="N11" s="17"/>
      <c r="O11" s="266"/>
      <c r="P11" s="265"/>
      <c r="Q11" s="17"/>
      <c r="R11" s="266"/>
      <c r="S11" s="301">
        <f t="shared" si="0"/>
        <v>60</v>
      </c>
      <c r="T11" s="19">
        <f t="shared" ref="T11:T13" si="1">SUM(H11,K11,N11,Q11)</f>
        <v>6</v>
      </c>
    </row>
    <row r="12" spans="1:20" ht="13.5" customHeight="1" x14ac:dyDescent="0.25">
      <c r="A12" s="193" t="s">
        <v>2768</v>
      </c>
      <c r="B12" s="111" t="s">
        <v>2750</v>
      </c>
      <c r="C12" s="112" t="s">
        <v>2696</v>
      </c>
      <c r="D12" s="112" t="s">
        <v>2697</v>
      </c>
      <c r="E12" s="112" t="s">
        <v>2696</v>
      </c>
      <c r="F12" s="113">
        <v>45</v>
      </c>
      <c r="G12" s="265">
        <v>2</v>
      </c>
      <c r="H12" s="17">
        <v>3</v>
      </c>
      <c r="I12" s="266" t="s">
        <v>2667</v>
      </c>
      <c r="J12" s="265">
        <v>2</v>
      </c>
      <c r="K12" s="17">
        <v>3</v>
      </c>
      <c r="L12" s="266" t="s">
        <v>2667</v>
      </c>
      <c r="M12" s="265"/>
      <c r="N12" s="17"/>
      <c r="O12" s="266"/>
      <c r="P12" s="265"/>
      <c r="Q12" s="17"/>
      <c r="R12" s="266"/>
      <c r="S12" s="301">
        <f t="shared" si="0"/>
        <v>60</v>
      </c>
      <c r="T12" s="19">
        <f t="shared" si="1"/>
        <v>6</v>
      </c>
    </row>
    <row r="13" spans="1:20" ht="13.5" customHeight="1" x14ac:dyDescent="0.25">
      <c r="A13" s="9" t="s">
        <v>2781</v>
      </c>
      <c r="B13" s="41" t="s">
        <v>2757</v>
      </c>
      <c r="C13" s="72" t="s">
        <v>2696</v>
      </c>
      <c r="D13" s="72" t="s">
        <v>2697</v>
      </c>
      <c r="E13" s="72" t="s">
        <v>2696</v>
      </c>
      <c r="F13" s="74">
        <v>45</v>
      </c>
      <c r="G13" s="11"/>
      <c r="H13" s="12"/>
      <c r="I13" s="13"/>
      <c r="J13" s="11"/>
      <c r="K13" s="12"/>
      <c r="L13" s="13"/>
      <c r="M13" s="11">
        <v>2</v>
      </c>
      <c r="N13" s="12">
        <v>3</v>
      </c>
      <c r="O13" s="13" t="s">
        <v>2667</v>
      </c>
      <c r="P13" s="11">
        <v>2</v>
      </c>
      <c r="Q13" s="12">
        <v>3</v>
      </c>
      <c r="R13" s="13" t="s">
        <v>2667</v>
      </c>
      <c r="S13" s="103">
        <f t="shared" si="0"/>
        <v>60</v>
      </c>
      <c r="T13" s="14">
        <f t="shared" si="1"/>
        <v>6</v>
      </c>
    </row>
    <row r="14" spans="1:20" ht="13.5" customHeight="1" thickBot="1" x14ac:dyDescent="0.3">
      <c r="A14" s="166" t="s">
        <v>85</v>
      </c>
      <c r="B14" s="337" t="s">
        <v>2684</v>
      </c>
      <c r="C14" s="338" t="s">
        <v>2696</v>
      </c>
      <c r="D14" s="338" t="s">
        <v>2697</v>
      </c>
      <c r="E14" s="338" t="s">
        <v>2760</v>
      </c>
      <c r="F14" s="333">
        <v>45</v>
      </c>
      <c r="G14" s="302"/>
      <c r="H14" s="303"/>
      <c r="I14" s="304"/>
      <c r="J14" s="302"/>
      <c r="K14" s="303"/>
      <c r="L14" s="304"/>
      <c r="M14" s="302">
        <v>2</v>
      </c>
      <c r="N14" s="303">
        <v>2</v>
      </c>
      <c r="O14" s="304" t="s">
        <v>2667</v>
      </c>
      <c r="P14" s="302">
        <v>2</v>
      </c>
      <c r="Q14" s="303">
        <v>2</v>
      </c>
      <c r="R14" s="304" t="s">
        <v>2667</v>
      </c>
      <c r="S14" s="305">
        <f>SUM(G14,J14,M14,P14)*15</f>
        <v>60</v>
      </c>
      <c r="T14" s="306">
        <f>SUM(H14,K14,N14,Q14)</f>
        <v>4</v>
      </c>
    </row>
    <row r="15" spans="1:20" ht="13.5" customHeight="1" x14ac:dyDescent="0.25">
      <c r="A15" s="300" t="s">
        <v>2765</v>
      </c>
      <c r="B15" s="111" t="s">
        <v>2746</v>
      </c>
      <c r="C15" s="112" t="s">
        <v>2696</v>
      </c>
      <c r="D15" s="112" t="s">
        <v>2697</v>
      </c>
      <c r="E15" s="112" t="s">
        <v>2698</v>
      </c>
      <c r="F15" s="113">
        <v>60</v>
      </c>
      <c r="G15" s="265">
        <v>2</v>
      </c>
      <c r="H15" s="17">
        <v>2</v>
      </c>
      <c r="I15" s="288" t="s">
        <v>2667</v>
      </c>
      <c r="J15" s="265">
        <v>2</v>
      </c>
      <c r="K15" s="17">
        <v>2</v>
      </c>
      <c r="L15" s="266" t="s">
        <v>2667</v>
      </c>
      <c r="M15" s="265">
        <v>2</v>
      </c>
      <c r="N15" s="17">
        <v>2</v>
      </c>
      <c r="O15" s="288" t="s">
        <v>2667</v>
      </c>
      <c r="P15" s="265">
        <v>2</v>
      </c>
      <c r="Q15" s="17">
        <v>2</v>
      </c>
      <c r="R15" s="288" t="s">
        <v>2667</v>
      </c>
      <c r="S15" s="289">
        <f>SUM(G15,J15,M15,P15)*15</f>
        <v>120</v>
      </c>
      <c r="T15" s="19">
        <f>SUM(H15,K15,N15,Q15)</f>
        <v>8</v>
      </c>
    </row>
    <row r="16" spans="1:20" ht="13.5" customHeight="1" thickBot="1" x14ac:dyDescent="0.3">
      <c r="A16" s="324" t="s">
        <v>2766</v>
      </c>
      <c r="B16" s="132" t="s">
        <v>2747</v>
      </c>
      <c r="C16" s="133" t="s">
        <v>2696</v>
      </c>
      <c r="D16" s="133" t="s">
        <v>2697</v>
      </c>
      <c r="E16" s="133" t="s">
        <v>2698</v>
      </c>
      <c r="F16" s="134">
        <v>60</v>
      </c>
      <c r="G16" s="32"/>
      <c r="H16" s="33"/>
      <c r="I16" s="325"/>
      <c r="J16" s="32">
        <v>2</v>
      </c>
      <c r="K16" s="33">
        <v>2</v>
      </c>
      <c r="L16" s="6" t="s">
        <v>2667</v>
      </c>
      <c r="M16" s="32"/>
      <c r="N16" s="33"/>
      <c r="O16" s="325"/>
      <c r="P16" s="32">
        <v>2</v>
      </c>
      <c r="Q16" s="33">
        <v>2</v>
      </c>
      <c r="R16" s="326" t="s">
        <v>2667</v>
      </c>
      <c r="S16" s="267">
        <f>SUM(G16,J16,M16,P16)*15</f>
        <v>60</v>
      </c>
      <c r="T16" s="34">
        <f>SUM(H16,K16,N16,Q16)</f>
        <v>4</v>
      </c>
    </row>
    <row r="17" spans="1:20" ht="13.5" customHeight="1" thickTop="1" thickBot="1" x14ac:dyDescent="0.3">
      <c r="A17" s="367" t="s">
        <v>92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93</v>
      </c>
      <c r="B18" s="29"/>
      <c r="C18" s="30"/>
      <c r="D18" s="30"/>
      <c r="E18" s="30"/>
      <c r="F18" s="31"/>
      <c r="G18" s="310"/>
      <c r="H18" s="311">
        <v>6</v>
      </c>
      <c r="I18" s="312"/>
      <c r="J18" s="310"/>
      <c r="K18" s="311">
        <v>4</v>
      </c>
      <c r="L18" s="312"/>
      <c r="M18" s="310"/>
      <c r="N18" s="311">
        <v>4</v>
      </c>
      <c r="O18" s="312"/>
      <c r="P18" s="310"/>
      <c r="Q18" s="311">
        <v>3</v>
      </c>
      <c r="R18" s="313"/>
      <c r="S18" s="314">
        <f t="shared" ref="S18:S19" si="2">SUM(G18,J18,M18,P18)*15</f>
        <v>0</v>
      </c>
      <c r="T18" s="315">
        <f>SUM(H18,K18,N18,,Q18)</f>
        <v>17</v>
      </c>
    </row>
    <row r="19" spans="1:20" ht="13.5" customHeight="1" thickTop="1" thickBot="1" x14ac:dyDescent="0.3">
      <c r="A19" s="138" t="s">
        <v>94</v>
      </c>
      <c r="B19" s="139" t="s">
        <v>2716</v>
      </c>
      <c r="C19" s="268"/>
      <c r="D19" s="268"/>
      <c r="E19" s="268"/>
      <c r="F19" s="269"/>
      <c r="G19" s="310"/>
      <c r="H19" s="311"/>
      <c r="I19" s="312"/>
      <c r="J19" s="310"/>
      <c r="K19" s="311"/>
      <c r="L19" s="312"/>
      <c r="M19" s="310">
        <v>0</v>
      </c>
      <c r="N19" s="311">
        <v>7</v>
      </c>
      <c r="O19" s="312" t="s">
        <v>2667</v>
      </c>
      <c r="P19" s="310">
        <v>0</v>
      </c>
      <c r="Q19" s="311">
        <v>8</v>
      </c>
      <c r="R19" s="313" t="s">
        <v>2667</v>
      </c>
      <c r="S19" s="314">
        <f t="shared" si="2"/>
        <v>0</v>
      </c>
      <c r="T19" s="315">
        <f>SUM(H19,K19,N19,,Q19)</f>
        <v>15</v>
      </c>
    </row>
    <row r="20" spans="1:20" ht="13.5" customHeight="1" thickTop="1" thickBot="1" x14ac:dyDescent="0.3">
      <c r="A20" s="408" t="s">
        <v>2717</v>
      </c>
      <c r="B20" s="409"/>
      <c r="C20" s="409"/>
      <c r="D20" s="409"/>
      <c r="E20" s="409"/>
      <c r="F20" s="410"/>
      <c r="G20" s="327">
        <f t="shared" ref="G20:T20" si="3">SUM(G8:G19)</f>
        <v>11</v>
      </c>
      <c r="H20" s="328">
        <f t="shared" si="3"/>
        <v>29</v>
      </c>
      <c r="I20" s="329">
        <f t="shared" si="3"/>
        <v>0</v>
      </c>
      <c r="J20" s="327">
        <f t="shared" si="3"/>
        <v>13</v>
      </c>
      <c r="K20" s="328">
        <f t="shared" si="3"/>
        <v>29</v>
      </c>
      <c r="L20" s="329">
        <f t="shared" si="3"/>
        <v>0</v>
      </c>
      <c r="M20" s="327">
        <f t="shared" si="3"/>
        <v>9</v>
      </c>
      <c r="N20" s="328">
        <f t="shared" si="3"/>
        <v>30</v>
      </c>
      <c r="O20" s="329">
        <f t="shared" si="3"/>
        <v>0</v>
      </c>
      <c r="P20" s="327">
        <f t="shared" si="3"/>
        <v>11</v>
      </c>
      <c r="Q20" s="328">
        <f t="shared" si="3"/>
        <v>32</v>
      </c>
      <c r="R20" s="329">
        <f t="shared" si="3"/>
        <v>0</v>
      </c>
      <c r="S20" s="330">
        <f t="shared" si="3"/>
        <v>660</v>
      </c>
      <c r="T20" s="331">
        <f t="shared" si="3"/>
        <v>120</v>
      </c>
    </row>
    <row r="21" spans="1:20" ht="12" customHeight="1" thickTop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3"/>
      <c r="T21" s="3"/>
    </row>
    <row r="22" spans="1:20" s="109" customFormat="1" ht="12" x14ac:dyDescent="0.25">
      <c r="A22" s="109" t="s">
        <v>98</v>
      </c>
      <c r="T22" s="153"/>
    </row>
    <row r="23" spans="1:20" s="109" customFormat="1" ht="12" x14ac:dyDescent="0.25">
      <c r="A23" s="154" t="s">
        <v>2650</v>
      </c>
      <c r="T23" s="153"/>
    </row>
    <row r="24" spans="1:20" s="109" customFormat="1" ht="12" x14ac:dyDescent="0.25">
      <c r="A24" s="109" t="s">
        <v>99</v>
      </c>
      <c r="T24" s="153"/>
    </row>
    <row r="25" spans="1:20" s="109" customFormat="1" ht="12" x14ac:dyDescent="0.25">
      <c r="T25" s="155"/>
    </row>
    <row r="26" spans="1:20" s="109" customFormat="1" ht="12" x14ac:dyDescent="0.25">
      <c r="A26" s="156" t="s">
        <v>100</v>
      </c>
      <c r="T26" s="155"/>
    </row>
    <row r="27" spans="1:20" s="109" customFormat="1" ht="12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T27" s="153"/>
    </row>
    <row r="28" spans="1:20" s="109" customFormat="1" ht="12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T28" s="153"/>
    </row>
    <row r="29" spans="1:20" s="109" customFormat="1" ht="12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T29" s="153"/>
    </row>
    <row r="30" spans="1:20" s="109" customFormat="1" ht="12" x14ac:dyDescent="0.25">
      <c r="A30" s="109" t="s">
        <v>112</v>
      </c>
      <c r="K30" s="109" t="s">
        <v>113</v>
      </c>
      <c r="T30" s="153"/>
    </row>
    <row r="31" spans="1:20" s="109" customFormat="1" ht="12" x14ac:dyDescent="0.25">
      <c r="A31" s="109" t="s">
        <v>114</v>
      </c>
      <c r="K31" s="109" t="s">
        <v>115</v>
      </c>
      <c r="T31" s="153"/>
    </row>
    <row r="32" spans="1:20" s="109" customFormat="1" ht="12" x14ac:dyDescent="0.25">
      <c r="A32" s="336" t="s">
        <v>2761</v>
      </c>
      <c r="T32" s="153"/>
    </row>
    <row r="33" spans="1:20" s="109" customFormat="1" ht="12" x14ac:dyDescent="0.25">
      <c r="T33" s="153"/>
    </row>
    <row r="34" spans="1:20" s="109" customFormat="1" ht="12" x14ac:dyDescent="0.25">
      <c r="A34" s="156" t="s">
        <v>116</v>
      </c>
      <c r="S34" s="153"/>
      <c r="T34" s="153"/>
    </row>
    <row r="35" spans="1:20" s="109" customFormat="1" ht="12" x14ac:dyDescent="0.25">
      <c r="A35" s="109" t="s">
        <v>117</v>
      </c>
      <c r="T35" s="153"/>
    </row>
    <row r="36" spans="1:20" s="109" customFormat="1" ht="12" x14ac:dyDescent="0.25">
      <c r="A36" s="109" t="s">
        <v>118</v>
      </c>
      <c r="T36" s="153"/>
    </row>
    <row r="37" spans="1:20" s="109" customFormat="1" ht="12" x14ac:dyDescent="0.25">
      <c r="A37" s="154" t="s">
        <v>2652</v>
      </c>
      <c r="T37" s="153"/>
    </row>
    <row r="38" spans="1:20" s="109" customFormat="1" ht="12" x14ac:dyDescent="0.25">
      <c r="A38" s="109" t="s">
        <v>119</v>
      </c>
      <c r="T38" s="153"/>
    </row>
    <row r="39" spans="1:20" s="109" customFormat="1" ht="12" x14ac:dyDescent="0.25">
      <c r="S39" s="153"/>
      <c r="T39" s="153"/>
    </row>
  </sheetData>
  <sheetProtection algorithmName="SHA-512" hashValue="SOV8DUou1daydpwemNV5feRqfND0EFofR/3Z0ecS1O5acbJy719ez9Yo4Z19DHdX54dcO+t4zYw8VSwyl54YaA==" saltValue="h/CXQoUIW1uZeXjLc4jPGQ==" spinCount="100000" sheet="1" objects="1" scenarios="1"/>
  <mergeCells count="21">
    <mergeCell ref="A7:T7"/>
    <mergeCell ref="A17:T17"/>
    <mergeCell ref="A20:F20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:T1"/>
    <mergeCell ref="A2:T2"/>
    <mergeCell ref="A3:T3"/>
    <mergeCell ref="A4:F4"/>
    <mergeCell ref="G4:R4"/>
    <mergeCell ref="S4:T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T46"/>
  <sheetViews>
    <sheetView workbookViewId="0">
      <selection sqref="A1:T1"/>
    </sheetView>
  </sheetViews>
  <sheetFormatPr defaultColWidth="9.140625" defaultRowHeight="12" x14ac:dyDescent="0.25"/>
  <cols>
    <col min="1" max="1" width="42" style="109" customWidth="1"/>
    <col min="2" max="2" width="12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2.95" customHeight="1" thickTop="1" x14ac:dyDescent="0.25">
      <c r="A1" s="389" t="s">
        <v>2398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2.95" customHeight="1" thickBot="1" x14ac:dyDescent="0.3">
      <c r="A2" s="392" t="s">
        <v>2399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2.95" customHeight="1" thickBot="1" x14ac:dyDescent="0.3">
      <c r="A3" s="396" t="s">
        <v>2707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2400</v>
      </c>
      <c r="B4" s="380"/>
      <c r="C4" s="380"/>
      <c r="D4" s="380"/>
      <c r="E4" s="380"/>
      <c r="F4" s="381"/>
      <c r="G4" s="376" t="s">
        <v>2401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415" t="s">
        <v>2402</v>
      </c>
      <c r="B5" s="417" t="s">
        <v>2403</v>
      </c>
      <c r="C5" s="418" t="s">
        <v>2404</v>
      </c>
      <c r="D5" s="418" t="s">
        <v>2405</v>
      </c>
      <c r="E5" s="418" t="s">
        <v>2406</v>
      </c>
      <c r="F5" s="419" t="s">
        <v>2407</v>
      </c>
      <c r="G5" s="376" t="s">
        <v>2408</v>
      </c>
      <c r="H5" s="377"/>
      <c r="I5" s="378"/>
      <c r="J5" s="376" t="s">
        <v>2409</v>
      </c>
      <c r="K5" s="377"/>
      <c r="L5" s="378"/>
      <c r="M5" s="376" t="s">
        <v>2410</v>
      </c>
      <c r="N5" s="377"/>
      <c r="O5" s="378"/>
      <c r="P5" s="379" t="s">
        <v>2411</v>
      </c>
      <c r="Q5" s="380"/>
      <c r="R5" s="381"/>
      <c r="S5" s="370" t="s">
        <v>2412</v>
      </c>
      <c r="T5" s="372" t="s">
        <v>2413</v>
      </c>
    </row>
    <row r="6" spans="1:20" ht="18" customHeight="1" thickBot="1" x14ac:dyDescent="0.3">
      <c r="A6" s="416"/>
      <c r="B6" s="385"/>
      <c r="C6" s="387"/>
      <c r="D6" s="387"/>
      <c r="E6" s="387"/>
      <c r="F6" s="375"/>
      <c r="G6" s="35" t="s">
        <v>2414</v>
      </c>
      <c r="H6" s="36" t="s">
        <v>2415</v>
      </c>
      <c r="I6" s="37" t="s">
        <v>2416</v>
      </c>
      <c r="J6" s="35" t="s">
        <v>2417</v>
      </c>
      <c r="K6" s="36" t="s">
        <v>2418</v>
      </c>
      <c r="L6" s="37" t="s">
        <v>2419</v>
      </c>
      <c r="M6" s="35" t="s">
        <v>2420</v>
      </c>
      <c r="N6" s="36" t="s">
        <v>2421</v>
      </c>
      <c r="O6" s="37" t="s">
        <v>2422</v>
      </c>
      <c r="P6" s="35" t="s">
        <v>2423</v>
      </c>
      <c r="Q6" s="36" t="s">
        <v>2424</v>
      </c>
      <c r="R6" s="38" t="s">
        <v>2425</v>
      </c>
      <c r="S6" s="413"/>
      <c r="T6" s="414"/>
    </row>
    <row r="7" spans="1:20" ht="12.95" customHeight="1" thickTop="1" thickBot="1" x14ac:dyDescent="0.3">
      <c r="A7" s="367" t="s">
        <v>2426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2.95" customHeight="1" x14ac:dyDescent="0.2">
      <c r="A8" s="124" t="s">
        <v>2427</v>
      </c>
      <c r="B8" s="16" t="s">
        <v>2732</v>
      </c>
      <c r="C8" s="43" t="s">
        <v>2428</v>
      </c>
      <c r="D8" s="255" t="s">
        <v>2714</v>
      </c>
      <c r="E8" s="44" t="s">
        <v>2429</v>
      </c>
      <c r="F8" s="45">
        <v>60</v>
      </c>
      <c r="G8" s="68">
        <v>1</v>
      </c>
      <c r="H8" s="69">
        <v>4</v>
      </c>
      <c r="I8" s="70" t="s">
        <v>57</v>
      </c>
      <c r="J8" s="279">
        <v>1</v>
      </c>
      <c r="K8" s="280">
        <v>4</v>
      </c>
      <c r="L8" s="71" t="s">
        <v>55</v>
      </c>
      <c r="M8" s="279">
        <v>1</v>
      </c>
      <c r="N8" s="280">
        <v>4</v>
      </c>
      <c r="O8" s="70" t="s">
        <v>57</v>
      </c>
      <c r="P8" s="279">
        <v>1</v>
      </c>
      <c r="Q8" s="280">
        <v>4</v>
      </c>
      <c r="R8" s="71" t="s">
        <v>55</v>
      </c>
      <c r="S8" s="230">
        <f t="shared" ref="S8:S19" si="0">SUM(G8,J8,M8,P8)*15</f>
        <v>60</v>
      </c>
      <c r="T8" s="186">
        <f t="shared" ref="T8:T19" si="1">SUM(H8,K8,N8,Q8)</f>
        <v>16</v>
      </c>
    </row>
    <row r="9" spans="1:20" ht="12.95" customHeight="1" x14ac:dyDescent="0.2">
      <c r="A9" s="127" t="s">
        <v>2430</v>
      </c>
      <c r="B9" s="10" t="s">
        <v>2733</v>
      </c>
      <c r="C9" s="50" t="s">
        <v>2431</v>
      </c>
      <c r="D9" s="256" t="s">
        <v>2714</v>
      </c>
      <c r="E9" s="51" t="s">
        <v>2432</v>
      </c>
      <c r="F9" s="52">
        <v>60</v>
      </c>
      <c r="G9" s="75">
        <v>1</v>
      </c>
      <c r="H9" s="76">
        <v>4</v>
      </c>
      <c r="I9" s="77" t="s">
        <v>57</v>
      </c>
      <c r="J9" s="11">
        <v>1</v>
      </c>
      <c r="K9" s="12">
        <v>4</v>
      </c>
      <c r="L9" s="56" t="s">
        <v>55</v>
      </c>
      <c r="M9" s="11">
        <v>1</v>
      </c>
      <c r="N9" s="12">
        <v>4</v>
      </c>
      <c r="O9" s="77" t="s">
        <v>57</v>
      </c>
      <c r="P9" s="11">
        <v>1</v>
      </c>
      <c r="Q9" s="12">
        <v>4</v>
      </c>
      <c r="R9" s="56" t="s">
        <v>55</v>
      </c>
      <c r="S9" s="189">
        <f t="shared" si="0"/>
        <v>60</v>
      </c>
      <c r="T9" s="165">
        <f t="shared" si="1"/>
        <v>16</v>
      </c>
    </row>
    <row r="10" spans="1:20" ht="12.95" customHeight="1" x14ac:dyDescent="0.25">
      <c r="A10" s="127" t="s">
        <v>2433</v>
      </c>
      <c r="B10" s="39" t="s">
        <v>2434</v>
      </c>
      <c r="C10" s="50" t="s">
        <v>2435</v>
      </c>
      <c r="D10" s="50" t="s">
        <v>2436</v>
      </c>
      <c r="E10" s="51" t="s">
        <v>2437</v>
      </c>
      <c r="F10" s="52">
        <v>60</v>
      </c>
      <c r="G10" s="53">
        <v>2</v>
      </c>
      <c r="H10" s="54">
        <v>2</v>
      </c>
      <c r="I10" s="55" t="s">
        <v>2438</v>
      </c>
      <c r="J10" s="53">
        <v>2</v>
      </c>
      <c r="K10" s="54">
        <v>2</v>
      </c>
      <c r="L10" s="57" t="s">
        <v>2439</v>
      </c>
      <c r="M10" s="53"/>
      <c r="N10" s="54"/>
      <c r="O10" s="55"/>
      <c r="P10" s="53"/>
      <c r="Q10" s="54"/>
      <c r="R10" s="57"/>
      <c r="S10" s="189">
        <f t="shared" si="0"/>
        <v>60</v>
      </c>
      <c r="T10" s="165">
        <f t="shared" si="1"/>
        <v>4</v>
      </c>
    </row>
    <row r="11" spans="1:20" ht="12.95" customHeight="1" x14ac:dyDescent="0.25">
      <c r="A11" s="127" t="s">
        <v>2440</v>
      </c>
      <c r="B11" s="39" t="s">
        <v>2441</v>
      </c>
      <c r="C11" s="50" t="s">
        <v>2442</v>
      </c>
      <c r="D11" s="50" t="s">
        <v>2443</v>
      </c>
      <c r="E11" s="51" t="s">
        <v>2444</v>
      </c>
      <c r="F11" s="52">
        <v>45</v>
      </c>
      <c r="G11" s="53">
        <v>2</v>
      </c>
      <c r="H11" s="54">
        <v>2</v>
      </c>
      <c r="I11" s="55" t="s">
        <v>2445</v>
      </c>
      <c r="J11" s="53">
        <v>2</v>
      </c>
      <c r="K11" s="54">
        <v>2</v>
      </c>
      <c r="L11" s="57" t="s">
        <v>2446</v>
      </c>
      <c r="M11" s="53"/>
      <c r="N11" s="54"/>
      <c r="O11" s="55"/>
      <c r="P11" s="53"/>
      <c r="Q11" s="54"/>
      <c r="R11" s="57"/>
      <c r="S11" s="189">
        <f t="shared" si="0"/>
        <v>60</v>
      </c>
      <c r="T11" s="165">
        <f t="shared" si="1"/>
        <v>4</v>
      </c>
    </row>
    <row r="12" spans="1:20" ht="12.95" customHeight="1" x14ac:dyDescent="0.25">
      <c r="A12" s="127" t="s">
        <v>2447</v>
      </c>
      <c r="B12" s="39" t="s">
        <v>2668</v>
      </c>
      <c r="C12" s="50" t="s">
        <v>2448</v>
      </c>
      <c r="D12" s="50" t="s">
        <v>2449</v>
      </c>
      <c r="E12" s="51" t="s">
        <v>2450</v>
      </c>
      <c r="F12" s="52">
        <v>60</v>
      </c>
      <c r="G12" s="53"/>
      <c r="H12" s="54"/>
      <c r="I12" s="55"/>
      <c r="J12" s="53"/>
      <c r="K12" s="54"/>
      <c r="L12" s="57"/>
      <c r="M12" s="53">
        <v>1</v>
      </c>
      <c r="N12" s="54">
        <v>2</v>
      </c>
      <c r="O12" s="55" t="s">
        <v>2451</v>
      </c>
      <c r="P12" s="53">
        <v>1</v>
      </c>
      <c r="Q12" s="54">
        <v>2</v>
      </c>
      <c r="R12" s="251" t="s">
        <v>2667</v>
      </c>
      <c r="S12" s="189">
        <f t="shared" si="0"/>
        <v>30</v>
      </c>
      <c r="T12" s="165">
        <f t="shared" si="1"/>
        <v>4</v>
      </c>
    </row>
    <row r="13" spans="1:20" ht="12.95" customHeight="1" x14ac:dyDescent="0.25">
      <c r="A13" s="127" t="s">
        <v>2452</v>
      </c>
      <c r="B13" s="39" t="s">
        <v>2453</v>
      </c>
      <c r="C13" s="50"/>
      <c r="D13" s="50"/>
      <c r="E13" s="51"/>
      <c r="F13" s="52"/>
      <c r="G13" s="53">
        <v>0</v>
      </c>
      <c r="H13" s="54">
        <v>1</v>
      </c>
      <c r="I13" s="277" t="s">
        <v>2667</v>
      </c>
      <c r="J13" s="53">
        <v>0</v>
      </c>
      <c r="K13" s="54">
        <v>1</v>
      </c>
      <c r="L13" s="57" t="s">
        <v>2454</v>
      </c>
      <c r="M13" s="53"/>
      <c r="N13" s="54"/>
      <c r="O13" s="55"/>
      <c r="P13" s="53"/>
      <c r="Q13" s="54"/>
      <c r="R13" s="57"/>
      <c r="S13" s="189">
        <f t="shared" si="0"/>
        <v>0</v>
      </c>
      <c r="T13" s="165">
        <f t="shared" si="1"/>
        <v>2</v>
      </c>
    </row>
    <row r="14" spans="1:20" ht="12.95" customHeight="1" x14ac:dyDescent="0.25">
      <c r="A14" s="127" t="s">
        <v>2455</v>
      </c>
      <c r="B14" s="39" t="s">
        <v>2456</v>
      </c>
      <c r="C14" s="50"/>
      <c r="D14" s="50"/>
      <c r="E14" s="51"/>
      <c r="F14" s="52"/>
      <c r="G14" s="53"/>
      <c r="H14" s="54"/>
      <c r="I14" s="55"/>
      <c r="J14" s="53"/>
      <c r="K14" s="54"/>
      <c r="L14" s="57"/>
      <c r="M14" s="53">
        <v>0</v>
      </c>
      <c r="N14" s="54">
        <v>1</v>
      </c>
      <c r="O14" s="55" t="s">
        <v>2457</v>
      </c>
      <c r="P14" s="53"/>
      <c r="Q14" s="54"/>
      <c r="R14" s="57"/>
      <c r="S14" s="189">
        <f t="shared" si="0"/>
        <v>0</v>
      </c>
      <c r="T14" s="165">
        <f t="shared" si="1"/>
        <v>1</v>
      </c>
    </row>
    <row r="15" spans="1:20" ht="12.95" customHeight="1" x14ac:dyDescent="0.25">
      <c r="A15" s="229" t="s">
        <v>2734</v>
      </c>
      <c r="B15" s="39" t="s">
        <v>2458</v>
      </c>
      <c r="C15" s="50" t="s">
        <v>2459</v>
      </c>
      <c r="D15" s="50" t="s">
        <v>2460</v>
      </c>
      <c r="E15" s="51" t="s">
        <v>2461</v>
      </c>
      <c r="F15" s="52">
        <v>60</v>
      </c>
      <c r="G15" s="53">
        <v>1</v>
      </c>
      <c r="H15" s="54">
        <v>2</v>
      </c>
      <c r="I15" s="55" t="s">
        <v>2462</v>
      </c>
      <c r="J15" s="53">
        <v>1</v>
      </c>
      <c r="K15" s="54">
        <v>2</v>
      </c>
      <c r="L15" s="56" t="s">
        <v>2463</v>
      </c>
      <c r="M15" s="53">
        <v>1</v>
      </c>
      <c r="N15" s="54">
        <v>2</v>
      </c>
      <c r="O15" s="55" t="s">
        <v>2464</v>
      </c>
      <c r="P15" s="53">
        <v>1</v>
      </c>
      <c r="Q15" s="54">
        <v>2</v>
      </c>
      <c r="R15" s="56" t="s">
        <v>2465</v>
      </c>
      <c r="S15" s="189">
        <f t="shared" si="0"/>
        <v>60</v>
      </c>
      <c r="T15" s="165">
        <f t="shared" si="1"/>
        <v>8</v>
      </c>
    </row>
    <row r="16" spans="1:20" ht="12.95" customHeight="1" x14ac:dyDescent="0.25">
      <c r="A16" s="127" t="s">
        <v>2466</v>
      </c>
      <c r="B16" s="39" t="s">
        <v>2467</v>
      </c>
      <c r="C16" s="50" t="s">
        <v>2468</v>
      </c>
      <c r="D16" s="50" t="s">
        <v>2469</v>
      </c>
      <c r="E16" s="51" t="s">
        <v>2470</v>
      </c>
      <c r="F16" s="52">
        <v>60</v>
      </c>
      <c r="G16" s="53">
        <v>1</v>
      </c>
      <c r="H16" s="54">
        <v>2</v>
      </c>
      <c r="I16" s="55" t="s">
        <v>2471</v>
      </c>
      <c r="J16" s="53">
        <v>1</v>
      </c>
      <c r="K16" s="54">
        <v>2</v>
      </c>
      <c r="L16" s="57" t="s">
        <v>2472</v>
      </c>
      <c r="M16" s="53"/>
      <c r="N16" s="54"/>
      <c r="O16" s="55"/>
      <c r="P16" s="53"/>
      <c r="Q16" s="54"/>
      <c r="R16" s="57"/>
      <c r="S16" s="189">
        <f t="shared" si="0"/>
        <v>30</v>
      </c>
      <c r="T16" s="165">
        <f t="shared" si="1"/>
        <v>4</v>
      </c>
    </row>
    <row r="17" spans="1:20" ht="12.95" customHeight="1" x14ac:dyDescent="0.25">
      <c r="A17" s="127" t="s">
        <v>2473</v>
      </c>
      <c r="B17" s="39" t="s">
        <v>2474</v>
      </c>
      <c r="C17" s="50" t="s">
        <v>2475</v>
      </c>
      <c r="D17" s="50" t="s">
        <v>2476</v>
      </c>
      <c r="E17" s="51" t="s">
        <v>2477</v>
      </c>
      <c r="F17" s="52">
        <v>45</v>
      </c>
      <c r="G17" s="53">
        <v>3</v>
      </c>
      <c r="H17" s="54">
        <v>2</v>
      </c>
      <c r="I17" s="55" t="s">
        <v>2478</v>
      </c>
      <c r="J17" s="53">
        <v>3</v>
      </c>
      <c r="K17" s="54">
        <v>2</v>
      </c>
      <c r="L17" s="57" t="s">
        <v>2479</v>
      </c>
      <c r="M17" s="53">
        <v>3</v>
      </c>
      <c r="N17" s="54">
        <v>2</v>
      </c>
      <c r="O17" s="55" t="s">
        <v>2480</v>
      </c>
      <c r="P17" s="53">
        <v>3</v>
      </c>
      <c r="Q17" s="54">
        <v>2</v>
      </c>
      <c r="R17" s="57" t="s">
        <v>2481</v>
      </c>
      <c r="S17" s="189">
        <f t="shared" si="0"/>
        <v>180</v>
      </c>
      <c r="T17" s="165">
        <f t="shared" si="1"/>
        <v>8</v>
      </c>
    </row>
    <row r="18" spans="1:20" ht="12.95" customHeight="1" x14ac:dyDescent="0.25">
      <c r="A18" s="127" t="s">
        <v>2482</v>
      </c>
      <c r="B18" s="39" t="s">
        <v>2483</v>
      </c>
      <c r="C18" s="50" t="s">
        <v>2484</v>
      </c>
      <c r="D18" s="50" t="s">
        <v>2485</v>
      </c>
      <c r="E18" s="51" t="s">
        <v>2486</v>
      </c>
      <c r="F18" s="52">
        <v>60</v>
      </c>
      <c r="G18" s="53">
        <v>3</v>
      </c>
      <c r="H18" s="54">
        <v>2</v>
      </c>
      <c r="I18" s="55" t="s">
        <v>2487</v>
      </c>
      <c r="J18" s="53">
        <v>3</v>
      </c>
      <c r="K18" s="54">
        <v>2</v>
      </c>
      <c r="L18" s="57" t="s">
        <v>2488</v>
      </c>
      <c r="M18" s="53">
        <v>3</v>
      </c>
      <c r="N18" s="54">
        <v>2</v>
      </c>
      <c r="O18" s="55" t="s">
        <v>2489</v>
      </c>
      <c r="P18" s="53">
        <v>3</v>
      </c>
      <c r="Q18" s="54">
        <v>2</v>
      </c>
      <c r="R18" s="57" t="s">
        <v>2490</v>
      </c>
      <c r="S18" s="189">
        <f t="shared" si="0"/>
        <v>180</v>
      </c>
      <c r="T18" s="165">
        <f t="shared" si="1"/>
        <v>8</v>
      </c>
    </row>
    <row r="19" spans="1:20" ht="12.95" customHeight="1" thickBot="1" x14ac:dyDescent="0.3">
      <c r="A19" s="166" t="s">
        <v>2491</v>
      </c>
      <c r="B19" s="93" t="s">
        <v>2492</v>
      </c>
      <c r="C19" s="94" t="s">
        <v>2493</v>
      </c>
      <c r="D19" s="94" t="s">
        <v>2494</v>
      </c>
      <c r="E19" s="95" t="s">
        <v>2495</v>
      </c>
      <c r="F19" s="96">
        <v>60</v>
      </c>
      <c r="G19" s="97">
        <v>0.5</v>
      </c>
      <c r="H19" s="98">
        <v>2</v>
      </c>
      <c r="I19" s="168" t="s">
        <v>2496</v>
      </c>
      <c r="J19" s="97">
        <v>0.5</v>
      </c>
      <c r="K19" s="98">
        <v>2</v>
      </c>
      <c r="L19" s="168" t="s">
        <v>2497</v>
      </c>
      <c r="M19" s="97"/>
      <c r="N19" s="98"/>
      <c r="O19" s="168"/>
      <c r="P19" s="97"/>
      <c r="Q19" s="98"/>
      <c r="R19" s="99"/>
      <c r="S19" s="220">
        <f t="shared" si="0"/>
        <v>15</v>
      </c>
      <c r="T19" s="171">
        <f t="shared" si="1"/>
        <v>4</v>
      </c>
    </row>
    <row r="20" spans="1:20" ht="12.95" customHeight="1" x14ac:dyDescent="0.25">
      <c r="A20" s="193" t="s">
        <v>2498</v>
      </c>
      <c r="B20" s="40" t="s">
        <v>2499</v>
      </c>
      <c r="C20" s="100"/>
      <c r="D20" s="100" t="s">
        <v>2500</v>
      </c>
      <c r="E20" s="101" t="s">
        <v>2501</v>
      </c>
      <c r="F20" s="188">
        <v>45</v>
      </c>
      <c r="G20" s="158">
        <v>2</v>
      </c>
      <c r="H20" s="159">
        <v>3</v>
      </c>
      <c r="I20" s="160" t="s">
        <v>2502</v>
      </c>
      <c r="J20" s="158">
        <v>2</v>
      </c>
      <c r="K20" s="159">
        <v>3</v>
      </c>
      <c r="L20" s="187" t="s">
        <v>2503</v>
      </c>
      <c r="M20" s="158"/>
      <c r="N20" s="159"/>
      <c r="O20" s="160"/>
      <c r="P20" s="158"/>
      <c r="Q20" s="159"/>
      <c r="R20" s="187"/>
      <c r="S20" s="242">
        <f>SUM(G20,J20,M20,P20)*15</f>
        <v>60</v>
      </c>
      <c r="T20" s="162">
        <f>SUM(H20,K20,N20,Q20)</f>
        <v>6</v>
      </c>
    </row>
    <row r="21" spans="1:20" ht="12.95" customHeight="1" x14ac:dyDescent="0.25">
      <c r="A21" s="229" t="s">
        <v>2725</v>
      </c>
      <c r="B21" s="41" t="s">
        <v>2504</v>
      </c>
      <c r="C21" s="50" t="s">
        <v>2505</v>
      </c>
      <c r="D21" s="50" t="s">
        <v>2506</v>
      </c>
      <c r="E21" s="51" t="s">
        <v>2507</v>
      </c>
      <c r="F21" s="52">
        <v>45</v>
      </c>
      <c r="G21" s="53">
        <v>2</v>
      </c>
      <c r="H21" s="54">
        <v>2</v>
      </c>
      <c r="I21" s="55" t="s">
        <v>2508</v>
      </c>
      <c r="J21" s="53">
        <v>2</v>
      </c>
      <c r="K21" s="54">
        <v>2</v>
      </c>
      <c r="L21" s="57" t="s">
        <v>2509</v>
      </c>
      <c r="M21" s="53"/>
      <c r="N21" s="54"/>
      <c r="O21" s="55"/>
      <c r="P21" s="53"/>
      <c r="Q21" s="54"/>
      <c r="R21" s="57"/>
      <c r="S21" s="189">
        <f>SUM(G21,J21,M21,P21)*15</f>
        <v>60</v>
      </c>
      <c r="T21" s="165">
        <f>SUM(H21,K21,N21,Q21)</f>
        <v>4</v>
      </c>
    </row>
    <row r="22" spans="1:20" ht="12.95" customHeight="1" x14ac:dyDescent="0.25">
      <c r="A22" s="127" t="s">
        <v>2510</v>
      </c>
      <c r="B22" s="41" t="s">
        <v>2511</v>
      </c>
      <c r="C22" s="50" t="s">
        <v>2512</v>
      </c>
      <c r="D22" s="50" t="s">
        <v>2513</v>
      </c>
      <c r="E22" s="51" t="s">
        <v>2514</v>
      </c>
      <c r="F22" s="52">
        <v>45</v>
      </c>
      <c r="G22" s="53">
        <v>2</v>
      </c>
      <c r="H22" s="54">
        <v>2</v>
      </c>
      <c r="I22" s="55" t="s">
        <v>2515</v>
      </c>
      <c r="J22" s="53">
        <v>2</v>
      </c>
      <c r="K22" s="54">
        <v>2</v>
      </c>
      <c r="L22" s="56" t="s">
        <v>2516</v>
      </c>
      <c r="M22" s="53"/>
      <c r="N22" s="54"/>
      <c r="O22" s="55"/>
      <c r="P22" s="53"/>
      <c r="Q22" s="54"/>
      <c r="R22" s="56"/>
      <c r="S22" s="189">
        <f>SUM(G22,J22,M22,P22)*15</f>
        <v>60</v>
      </c>
      <c r="T22" s="165">
        <f>SUM(H22,K22,N22,Q22)</f>
        <v>4</v>
      </c>
    </row>
    <row r="23" spans="1:20" ht="12.95" customHeight="1" thickBot="1" x14ac:dyDescent="0.3">
      <c r="A23" s="222" t="s">
        <v>2517</v>
      </c>
      <c r="B23" s="107" t="s">
        <v>2518</v>
      </c>
      <c r="C23" s="58" t="s">
        <v>2519</v>
      </c>
      <c r="D23" s="58" t="s">
        <v>2520</v>
      </c>
      <c r="E23" s="59" t="s">
        <v>2521</v>
      </c>
      <c r="F23" s="60">
        <v>45</v>
      </c>
      <c r="G23" s="61"/>
      <c r="H23" s="62"/>
      <c r="I23" s="64"/>
      <c r="J23" s="61"/>
      <c r="K23" s="62"/>
      <c r="L23" s="64"/>
      <c r="M23" s="61">
        <v>2</v>
      </c>
      <c r="N23" s="62">
        <v>2</v>
      </c>
      <c r="O23" s="64" t="s">
        <v>2522</v>
      </c>
      <c r="P23" s="61">
        <v>2</v>
      </c>
      <c r="Q23" s="62">
        <v>2</v>
      </c>
      <c r="R23" s="64" t="s">
        <v>2523</v>
      </c>
      <c r="S23" s="223">
        <f>SUM(G23,J23,M23,P23)*15</f>
        <v>60</v>
      </c>
      <c r="T23" s="224">
        <f>SUM(H23,K23,N23,Q23)</f>
        <v>4</v>
      </c>
    </row>
    <row r="24" spans="1:20" ht="12.95" customHeight="1" thickTop="1" thickBot="1" x14ac:dyDescent="0.3">
      <c r="A24" s="367" t="s">
        <v>2524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9"/>
    </row>
    <row r="25" spans="1:20" ht="12.95" customHeight="1" thickBot="1" x14ac:dyDescent="0.3">
      <c r="A25" s="131" t="s">
        <v>2525</v>
      </c>
      <c r="B25" s="132"/>
      <c r="C25" s="133"/>
      <c r="D25" s="133"/>
      <c r="E25" s="133"/>
      <c r="F25" s="134"/>
      <c r="G25" s="158"/>
      <c r="H25" s="159"/>
      <c r="I25" s="187"/>
      <c r="J25" s="158"/>
      <c r="K25" s="159"/>
      <c r="L25" s="117"/>
      <c r="M25" s="158"/>
      <c r="N25" s="159">
        <v>4</v>
      </c>
      <c r="O25" s="187"/>
      <c r="P25" s="158"/>
      <c r="Q25" s="159">
        <v>4</v>
      </c>
      <c r="R25" s="135"/>
      <c r="S25" s="136"/>
      <c r="T25" s="137">
        <f t="shared" ref="T25" si="2">SUM(H25,K25,N25,Q25)</f>
        <v>8</v>
      </c>
    </row>
    <row r="26" spans="1:20" ht="12.95" customHeight="1" thickTop="1" thickBot="1" x14ac:dyDescent="0.3">
      <c r="A26" s="138" t="s">
        <v>2526</v>
      </c>
      <c r="B26" s="139" t="s">
        <v>2527</v>
      </c>
      <c r="C26" s="140"/>
      <c r="D26" s="140"/>
      <c r="E26" s="140" t="s">
        <v>2528</v>
      </c>
      <c r="F26" s="141"/>
      <c r="G26" s="142"/>
      <c r="H26" s="143"/>
      <c r="I26" s="144"/>
      <c r="J26" s="142"/>
      <c r="K26" s="143"/>
      <c r="L26" s="144"/>
      <c r="M26" s="142">
        <v>0</v>
      </c>
      <c r="N26" s="143">
        <v>7</v>
      </c>
      <c r="O26" s="144" t="s">
        <v>2667</v>
      </c>
      <c r="P26" s="142">
        <v>0</v>
      </c>
      <c r="Q26" s="143">
        <v>8</v>
      </c>
      <c r="R26" s="145" t="s">
        <v>2667</v>
      </c>
      <c r="S26" s="146">
        <f t="shared" ref="S26" si="3">SUM(G26,J26,M26,P26)*15</f>
        <v>0</v>
      </c>
      <c r="T26" s="147">
        <f>SUM(H26,K26,N26,Q26)</f>
        <v>15</v>
      </c>
    </row>
    <row r="27" spans="1:20" ht="12.95" customHeight="1" thickTop="1" thickBot="1" x14ac:dyDescent="0.3">
      <c r="A27" s="399" t="s">
        <v>2529</v>
      </c>
      <c r="B27" s="400"/>
      <c r="C27" s="400"/>
      <c r="D27" s="400"/>
      <c r="E27" s="400"/>
      <c r="F27" s="401"/>
      <c r="G27" s="225">
        <f>SUM(G8:G26)</f>
        <v>20.5</v>
      </c>
      <c r="H27" s="226">
        <f t="shared" ref="H27:T27" si="4">SUM(H8:H26)</f>
        <v>30</v>
      </c>
      <c r="I27" s="252"/>
      <c r="J27" s="225">
        <f t="shared" si="4"/>
        <v>20.5</v>
      </c>
      <c r="K27" s="226">
        <f t="shared" si="4"/>
        <v>30</v>
      </c>
      <c r="L27" s="227"/>
      <c r="M27" s="253">
        <f t="shared" si="4"/>
        <v>12</v>
      </c>
      <c r="N27" s="226">
        <f t="shared" si="4"/>
        <v>30</v>
      </c>
      <c r="O27" s="252"/>
      <c r="P27" s="225">
        <f t="shared" si="4"/>
        <v>12</v>
      </c>
      <c r="Q27" s="226">
        <f t="shared" si="4"/>
        <v>30</v>
      </c>
      <c r="R27" s="252"/>
      <c r="S27" s="254">
        <f t="shared" si="4"/>
        <v>975</v>
      </c>
      <c r="T27" s="152">
        <f t="shared" si="4"/>
        <v>120</v>
      </c>
    </row>
    <row r="28" spans="1:20" ht="12" customHeight="1" thickTop="1" x14ac:dyDescent="0.25"/>
    <row r="29" spans="1:20" ht="11.45" customHeight="1" x14ac:dyDescent="0.25">
      <c r="A29" s="109" t="s">
        <v>98</v>
      </c>
      <c r="S29" s="109"/>
    </row>
    <row r="30" spans="1:20" ht="11.45" customHeight="1" x14ac:dyDescent="0.25">
      <c r="A30" s="154" t="s">
        <v>2650</v>
      </c>
      <c r="S30" s="109"/>
    </row>
    <row r="31" spans="1:20" ht="11.45" customHeight="1" x14ac:dyDescent="0.25">
      <c r="A31" s="109" t="s">
        <v>99</v>
      </c>
      <c r="S31" s="109"/>
    </row>
    <row r="32" spans="1:20" ht="11.45" customHeight="1" x14ac:dyDescent="0.25">
      <c r="S32" s="109"/>
      <c r="T32" s="155"/>
    </row>
    <row r="33" spans="1:20" ht="11.45" customHeight="1" x14ac:dyDescent="0.25">
      <c r="A33" s="156" t="s">
        <v>100</v>
      </c>
      <c r="S33" s="109"/>
      <c r="T33" s="155"/>
    </row>
    <row r="34" spans="1:20" ht="11.45" customHeight="1" x14ac:dyDescent="0.25">
      <c r="A34" s="157" t="s">
        <v>101</v>
      </c>
      <c r="F34" s="154" t="s">
        <v>2651</v>
      </c>
      <c r="G34" s="157"/>
      <c r="K34" s="109" t="s">
        <v>102</v>
      </c>
      <c r="M34" s="157"/>
      <c r="N34" s="157"/>
      <c r="P34" s="157" t="s">
        <v>103</v>
      </c>
      <c r="R34" s="157"/>
      <c r="S34" s="109"/>
    </row>
    <row r="35" spans="1:20" ht="11.45" customHeight="1" x14ac:dyDescent="0.25">
      <c r="A35" s="157" t="s">
        <v>104</v>
      </c>
      <c r="F35" s="109" t="s">
        <v>105</v>
      </c>
      <c r="G35" s="157"/>
      <c r="K35" s="109" t="s">
        <v>106</v>
      </c>
      <c r="M35" s="157"/>
      <c r="N35" s="157"/>
      <c r="P35" s="157" t="s">
        <v>107</v>
      </c>
      <c r="R35" s="157"/>
      <c r="S35" s="109"/>
    </row>
    <row r="36" spans="1:20" ht="11.45" customHeight="1" x14ac:dyDescent="0.25">
      <c r="A36" s="109" t="s">
        <v>108</v>
      </c>
      <c r="F36" s="109" t="s">
        <v>109</v>
      </c>
      <c r="K36" s="109" t="s">
        <v>110</v>
      </c>
      <c r="P36" s="109" t="s">
        <v>111</v>
      </c>
      <c r="S36" s="109"/>
    </row>
    <row r="37" spans="1:20" ht="11.45" customHeight="1" x14ac:dyDescent="0.25">
      <c r="A37" s="109" t="s">
        <v>112</v>
      </c>
      <c r="K37" s="109" t="s">
        <v>113</v>
      </c>
      <c r="S37" s="109"/>
    </row>
    <row r="38" spans="1:20" ht="11.45" customHeight="1" x14ac:dyDescent="0.25">
      <c r="A38" s="109" t="s">
        <v>114</v>
      </c>
      <c r="K38" s="109" t="s">
        <v>115</v>
      </c>
      <c r="S38" s="109"/>
    </row>
    <row r="39" spans="1:20" ht="11.45" customHeight="1" x14ac:dyDescent="0.25">
      <c r="S39" s="109"/>
    </row>
    <row r="40" spans="1:20" ht="11.45" customHeight="1" x14ac:dyDescent="0.25">
      <c r="A40" s="156" t="s">
        <v>116</v>
      </c>
    </row>
    <row r="41" spans="1:20" ht="11.45" customHeight="1" x14ac:dyDescent="0.25">
      <c r="A41" s="109" t="s">
        <v>117</v>
      </c>
      <c r="S41" s="109"/>
    </row>
    <row r="42" spans="1:20" ht="11.45" customHeight="1" x14ac:dyDescent="0.25">
      <c r="A42" s="109" t="s">
        <v>118</v>
      </c>
      <c r="S42" s="109"/>
    </row>
    <row r="43" spans="1:20" ht="11.45" customHeight="1" x14ac:dyDescent="0.25">
      <c r="A43" s="154" t="s">
        <v>2652</v>
      </c>
      <c r="S43" s="109"/>
    </row>
    <row r="44" spans="1:20" ht="11.45" customHeight="1" x14ac:dyDescent="0.25">
      <c r="A44" s="109" t="s">
        <v>119</v>
      </c>
      <c r="S44" s="109"/>
    </row>
    <row r="45" spans="1:20" ht="12" customHeight="1" x14ac:dyDescent="0.25"/>
    <row r="46" spans="1:20" ht="12" customHeight="1" x14ac:dyDescent="0.25"/>
  </sheetData>
  <sheetProtection algorithmName="SHA-512" hashValue="oiCq7jFRfXP2q3KMDqY9GTm2xv9YKpH9ra6DbSsdlST5WJtS5v+28NGdLv1Bqs+VkSDiluNQ89KXurYlmqR5Ig==" saltValue="5eE3jVimrRV+Z+tcJlbOzQ==" spinCount="100000" sheet="1" objects="1" scenarios="1"/>
  <mergeCells count="21">
    <mergeCell ref="A27:F27"/>
    <mergeCell ref="A24:T24"/>
    <mergeCell ref="A7:T7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  <mergeCell ref="S5:S6"/>
    <mergeCell ref="T5:T6"/>
    <mergeCell ref="A1:T1"/>
    <mergeCell ref="A2:T2"/>
    <mergeCell ref="A3:T3"/>
  </mergeCells>
  <printOptions horizontalCentered="1"/>
  <pageMargins left="0.47244094488188976" right="0.47244094488188976" top="0.55118110236220474" bottom="0.55118110236220474" header="0.31496062992125984" footer="0.31496062992125984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T42"/>
  <sheetViews>
    <sheetView workbookViewId="0">
      <selection sqref="A1:T1"/>
    </sheetView>
  </sheetViews>
  <sheetFormatPr defaultColWidth="9.140625" defaultRowHeight="12" x14ac:dyDescent="0.25"/>
  <cols>
    <col min="1" max="1" width="40.140625" style="109" customWidth="1"/>
    <col min="2" max="2" width="13.285156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4.25" customHeight="1" thickTop="1" x14ac:dyDescent="0.25">
      <c r="A1" s="389" t="s">
        <v>2530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2.75" customHeight="1" thickBot="1" x14ac:dyDescent="0.3">
      <c r="A2" s="392" t="s">
        <v>2531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2707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2532</v>
      </c>
      <c r="B4" s="380"/>
      <c r="C4" s="380"/>
      <c r="D4" s="380"/>
      <c r="E4" s="380"/>
      <c r="F4" s="381"/>
      <c r="G4" s="376" t="s">
        <v>2533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415" t="s">
        <v>2534</v>
      </c>
      <c r="B5" s="417" t="s">
        <v>2535</v>
      </c>
      <c r="C5" s="418" t="s">
        <v>2536</v>
      </c>
      <c r="D5" s="418" t="s">
        <v>2537</v>
      </c>
      <c r="E5" s="418" t="s">
        <v>2538</v>
      </c>
      <c r="F5" s="419" t="s">
        <v>2539</v>
      </c>
      <c r="G5" s="376" t="s">
        <v>2540</v>
      </c>
      <c r="H5" s="377"/>
      <c r="I5" s="378"/>
      <c r="J5" s="376" t="s">
        <v>2541</v>
      </c>
      <c r="K5" s="377"/>
      <c r="L5" s="378"/>
      <c r="M5" s="376" t="s">
        <v>2542</v>
      </c>
      <c r="N5" s="377"/>
      <c r="O5" s="378"/>
      <c r="P5" s="379" t="s">
        <v>2543</v>
      </c>
      <c r="Q5" s="380"/>
      <c r="R5" s="381"/>
      <c r="S5" s="370" t="s">
        <v>2544</v>
      </c>
      <c r="T5" s="372" t="s">
        <v>2545</v>
      </c>
    </row>
    <row r="6" spans="1:20" ht="18" customHeight="1" thickBot="1" x14ac:dyDescent="0.3">
      <c r="A6" s="416"/>
      <c r="B6" s="385"/>
      <c r="C6" s="387"/>
      <c r="D6" s="387"/>
      <c r="E6" s="387"/>
      <c r="F6" s="375"/>
      <c r="G6" s="35" t="s">
        <v>2546</v>
      </c>
      <c r="H6" s="36" t="s">
        <v>2547</v>
      </c>
      <c r="I6" s="37" t="s">
        <v>2548</v>
      </c>
      <c r="J6" s="35" t="s">
        <v>2549</v>
      </c>
      <c r="K6" s="36" t="s">
        <v>2550</v>
      </c>
      <c r="L6" s="37" t="s">
        <v>2551</v>
      </c>
      <c r="M6" s="35" t="s">
        <v>2552</v>
      </c>
      <c r="N6" s="36" t="s">
        <v>2553</v>
      </c>
      <c r="O6" s="37" t="s">
        <v>2554</v>
      </c>
      <c r="P6" s="35" t="s">
        <v>2555</v>
      </c>
      <c r="Q6" s="36" t="s">
        <v>2556</v>
      </c>
      <c r="R6" s="38" t="s">
        <v>2557</v>
      </c>
      <c r="S6" s="413"/>
      <c r="T6" s="414"/>
    </row>
    <row r="7" spans="1:20" ht="13.5" customHeight="1" thickTop="1" thickBot="1" x14ac:dyDescent="0.3">
      <c r="A7" s="367" t="s">
        <v>2558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24" t="s">
        <v>2559</v>
      </c>
      <c r="B8" s="40" t="s">
        <v>2736</v>
      </c>
      <c r="C8" s="43" t="s">
        <v>2560</v>
      </c>
      <c r="D8" s="43" t="s">
        <v>2561</v>
      </c>
      <c r="E8" s="44" t="s">
        <v>2562</v>
      </c>
      <c r="F8" s="45">
        <v>60</v>
      </c>
      <c r="G8" s="46">
        <v>2</v>
      </c>
      <c r="H8" s="47">
        <v>9</v>
      </c>
      <c r="I8" s="48" t="s">
        <v>2563</v>
      </c>
      <c r="J8" s="46">
        <v>2</v>
      </c>
      <c r="K8" s="47">
        <v>9</v>
      </c>
      <c r="L8" s="71" t="s">
        <v>2564</v>
      </c>
      <c r="M8" s="46">
        <v>2</v>
      </c>
      <c r="N8" s="47">
        <v>9</v>
      </c>
      <c r="O8" s="48" t="s">
        <v>2565</v>
      </c>
      <c r="P8" s="46">
        <v>2</v>
      </c>
      <c r="Q8" s="47">
        <v>9</v>
      </c>
      <c r="R8" s="264" t="s">
        <v>2667</v>
      </c>
      <c r="S8" s="230">
        <f t="shared" ref="S8:S15" si="0">SUM(G8,J8,M8,P8)*15</f>
        <v>120</v>
      </c>
      <c r="T8" s="186">
        <f t="shared" ref="T8:T15" si="1">SUM(H8,K8,N8,Q8)</f>
        <v>36</v>
      </c>
    </row>
    <row r="9" spans="1:20" ht="13.5" customHeight="1" x14ac:dyDescent="0.25">
      <c r="A9" s="127" t="s">
        <v>2566</v>
      </c>
      <c r="B9" s="39" t="s">
        <v>2567</v>
      </c>
      <c r="C9" s="50" t="s">
        <v>2568</v>
      </c>
      <c r="D9" s="50" t="s">
        <v>2569</v>
      </c>
      <c r="E9" s="51" t="s">
        <v>2570</v>
      </c>
      <c r="F9" s="52">
        <v>60</v>
      </c>
      <c r="G9" s="53">
        <v>2</v>
      </c>
      <c r="H9" s="54">
        <v>3</v>
      </c>
      <c r="I9" s="55" t="s">
        <v>2571</v>
      </c>
      <c r="J9" s="53">
        <v>2</v>
      </c>
      <c r="K9" s="54">
        <v>3</v>
      </c>
      <c r="L9" s="57" t="s">
        <v>2572</v>
      </c>
      <c r="M9" s="53"/>
      <c r="N9" s="54"/>
      <c r="O9" s="55"/>
      <c r="P9" s="53"/>
      <c r="Q9" s="54"/>
      <c r="R9" s="57"/>
      <c r="S9" s="189">
        <f t="shared" si="0"/>
        <v>60</v>
      </c>
      <c r="T9" s="165">
        <f t="shared" si="1"/>
        <v>6</v>
      </c>
    </row>
    <row r="10" spans="1:20" ht="13.5" customHeight="1" x14ac:dyDescent="0.25">
      <c r="A10" s="127" t="s">
        <v>2573</v>
      </c>
      <c r="B10" s="39" t="s">
        <v>2574</v>
      </c>
      <c r="C10" s="50"/>
      <c r="D10" s="50"/>
      <c r="E10" s="51"/>
      <c r="F10" s="52"/>
      <c r="G10" s="53">
        <v>0</v>
      </c>
      <c r="H10" s="54">
        <v>1</v>
      </c>
      <c r="I10" s="55" t="s">
        <v>2575</v>
      </c>
      <c r="J10" s="53"/>
      <c r="K10" s="54"/>
      <c r="L10" s="57"/>
      <c r="M10" s="53">
        <v>0</v>
      </c>
      <c r="N10" s="54">
        <v>1</v>
      </c>
      <c r="O10" s="55" t="s">
        <v>2576</v>
      </c>
      <c r="P10" s="53"/>
      <c r="Q10" s="54"/>
      <c r="R10" s="57"/>
      <c r="S10" s="189">
        <f t="shared" si="0"/>
        <v>0</v>
      </c>
      <c r="T10" s="165">
        <f t="shared" si="1"/>
        <v>2</v>
      </c>
    </row>
    <row r="11" spans="1:20" ht="13.5" customHeight="1" x14ac:dyDescent="0.25">
      <c r="A11" s="127" t="s">
        <v>2577</v>
      </c>
      <c r="B11" s="39" t="s">
        <v>2578</v>
      </c>
      <c r="C11" s="50"/>
      <c r="D11" s="50" t="s">
        <v>2579</v>
      </c>
      <c r="E11" s="51" t="s">
        <v>2580</v>
      </c>
      <c r="F11" s="52">
        <v>60</v>
      </c>
      <c r="G11" s="53"/>
      <c r="H11" s="54"/>
      <c r="I11" s="55"/>
      <c r="J11" s="53"/>
      <c r="K11" s="54"/>
      <c r="L11" s="57"/>
      <c r="M11" s="53">
        <v>1</v>
      </c>
      <c r="N11" s="54">
        <v>3</v>
      </c>
      <c r="O11" s="55" t="s">
        <v>2581</v>
      </c>
      <c r="P11" s="53">
        <v>1</v>
      </c>
      <c r="Q11" s="54">
        <v>3</v>
      </c>
      <c r="R11" s="57" t="s">
        <v>2582</v>
      </c>
      <c r="S11" s="189">
        <f t="shared" si="0"/>
        <v>30</v>
      </c>
      <c r="T11" s="165">
        <f t="shared" si="1"/>
        <v>6</v>
      </c>
    </row>
    <row r="12" spans="1:20" ht="13.5" customHeight="1" x14ac:dyDescent="0.25">
      <c r="A12" s="127" t="s">
        <v>2583</v>
      </c>
      <c r="B12" s="39" t="s">
        <v>2584</v>
      </c>
      <c r="C12" s="50" t="s">
        <v>2585</v>
      </c>
      <c r="D12" s="50" t="s">
        <v>2586</v>
      </c>
      <c r="E12" s="51" t="s">
        <v>2587</v>
      </c>
      <c r="F12" s="52">
        <v>60</v>
      </c>
      <c r="G12" s="53">
        <v>0.5</v>
      </c>
      <c r="H12" s="54">
        <v>2</v>
      </c>
      <c r="I12" s="57" t="s">
        <v>2588</v>
      </c>
      <c r="J12" s="53">
        <v>0.5</v>
      </c>
      <c r="K12" s="54">
        <v>2</v>
      </c>
      <c r="L12" s="57" t="s">
        <v>2589</v>
      </c>
      <c r="M12" s="257">
        <v>0.5</v>
      </c>
      <c r="N12" s="54">
        <v>2</v>
      </c>
      <c r="O12" s="55" t="s">
        <v>2590</v>
      </c>
      <c r="P12" s="53"/>
      <c r="Q12" s="54"/>
      <c r="R12" s="57"/>
      <c r="S12" s="189">
        <f>SUM(G12,J12,M12,P12)*15</f>
        <v>22.5</v>
      </c>
      <c r="T12" s="165">
        <f>SUM(H12,K12,N12,Q12)</f>
        <v>6</v>
      </c>
    </row>
    <row r="13" spans="1:20" ht="13.5" customHeight="1" x14ac:dyDescent="0.25">
      <c r="A13" s="229" t="s">
        <v>2724</v>
      </c>
      <c r="B13" s="39" t="s">
        <v>2591</v>
      </c>
      <c r="C13" s="50" t="s">
        <v>2592</v>
      </c>
      <c r="D13" s="50" t="s">
        <v>2593</v>
      </c>
      <c r="E13" s="51" t="s">
        <v>2594</v>
      </c>
      <c r="F13" s="52">
        <v>60</v>
      </c>
      <c r="G13" s="53"/>
      <c r="H13" s="54"/>
      <c r="I13" s="57"/>
      <c r="J13" s="53"/>
      <c r="K13" s="54"/>
      <c r="L13" s="57"/>
      <c r="M13" s="257">
        <v>1</v>
      </c>
      <c r="N13" s="54">
        <v>3</v>
      </c>
      <c r="O13" s="55" t="s">
        <v>2595</v>
      </c>
      <c r="P13" s="53">
        <v>1</v>
      </c>
      <c r="Q13" s="54">
        <v>3</v>
      </c>
      <c r="R13" s="57" t="s">
        <v>2596</v>
      </c>
      <c r="S13" s="189">
        <f>SUM(G13,J13,M13,P13)*15</f>
        <v>30</v>
      </c>
      <c r="T13" s="165">
        <f>SUM(H13,K13,N13,Q13)</f>
        <v>6</v>
      </c>
    </row>
    <row r="14" spans="1:20" ht="13.5" customHeight="1" x14ac:dyDescent="0.25">
      <c r="A14" s="229" t="s">
        <v>2734</v>
      </c>
      <c r="B14" s="39" t="s">
        <v>2597</v>
      </c>
      <c r="C14" s="50" t="s">
        <v>2598</v>
      </c>
      <c r="D14" s="50" t="s">
        <v>2599</v>
      </c>
      <c r="E14" s="51" t="s">
        <v>2600</v>
      </c>
      <c r="F14" s="52">
        <v>60</v>
      </c>
      <c r="G14" s="53">
        <v>0.5</v>
      </c>
      <c r="H14" s="54">
        <v>2</v>
      </c>
      <c r="I14" s="57" t="s">
        <v>2601</v>
      </c>
      <c r="J14" s="53">
        <v>0.5</v>
      </c>
      <c r="K14" s="54">
        <v>2</v>
      </c>
      <c r="L14" s="56" t="s">
        <v>2602</v>
      </c>
      <c r="M14" s="257"/>
      <c r="N14" s="54"/>
      <c r="O14" s="55"/>
      <c r="P14" s="53"/>
      <c r="Q14" s="54"/>
      <c r="R14" s="56"/>
      <c r="S14" s="189">
        <f t="shared" si="0"/>
        <v>15</v>
      </c>
      <c r="T14" s="165">
        <f t="shared" si="1"/>
        <v>4</v>
      </c>
    </row>
    <row r="15" spans="1:20" ht="13.5" customHeight="1" thickBot="1" x14ac:dyDescent="0.3">
      <c r="A15" s="166" t="s">
        <v>2603</v>
      </c>
      <c r="B15" s="93" t="s">
        <v>2604</v>
      </c>
      <c r="C15" s="94" t="s">
        <v>2605</v>
      </c>
      <c r="D15" s="94" t="s">
        <v>2606</v>
      </c>
      <c r="E15" s="95" t="s">
        <v>2607</v>
      </c>
      <c r="F15" s="96">
        <v>45</v>
      </c>
      <c r="G15" s="97">
        <v>3</v>
      </c>
      <c r="H15" s="98">
        <v>2</v>
      </c>
      <c r="I15" s="99" t="s">
        <v>2608</v>
      </c>
      <c r="J15" s="97">
        <v>3</v>
      </c>
      <c r="K15" s="98">
        <v>2</v>
      </c>
      <c r="L15" s="99" t="s">
        <v>2609</v>
      </c>
      <c r="M15" s="258"/>
      <c r="N15" s="259"/>
      <c r="O15" s="260"/>
      <c r="P15" s="261"/>
      <c r="Q15" s="259"/>
      <c r="R15" s="262"/>
      <c r="S15" s="220">
        <f t="shared" si="0"/>
        <v>90</v>
      </c>
      <c r="T15" s="171">
        <f t="shared" si="1"/>
        <v>4</v>
      </c>
    </row>
    <row r="16" spans="1:20" ht="13.5" customHeight="1" x14ac:dyDescent="0.25">
      <c r="A16" s="193" t="s">
        <v>2610</v>
      </c>
      <c r="B16" s="40" t="s">
        <v>2611</v>
      </c>
      <c r="C16" s="100"/>
      <c r="D16" s="100" t="s">
        <v>2612</v>
      </c>
      <c r="E16" s="101" t="s">
        <v>2613</v>
      </c>
      <c r="F16" s="188">
        <v>45</v>
      </c>
      <c r="G16" s="158">
        <v>2</v>
      </c>
      <c r="H16" s="159">
        <v>3</v>
      </c>
      <c r="I16" s="160" t="s">
        <v>2614</v>
      </c>
      <c r="J16" s="158">
        <v>2</v>
      </c>
      <c r="K16" s="159">
        <v>3</v>
      </c>
      <c r="L16" s="187" t="s">
        <v>2615</v>
      </c>
      <c r="M16" s="158"/>
      <c r="N16" s="159"/>
      <c r="O16" s="160"/>
      <c r="P16" s="158"/>
      <c r="Q16" s="159"/>
      <c r="R16" s="187"/>
      <c r="S16" s="242">
        <f>SUM(G16,J16,M16,P16)*15</f>
        <v>60</v>
      </c>
      <c r="T16" s="162">
        <f>SUM(H16,K16,N16,Q16)</f>
        <v>6</v>
      </c>
    </row>
    <row r="17" spans="1:20" ht="13.5" customHeight="1" x14ac:dyDescent="0.25">
      <c r="A17" s="127" t="s">
        <v>2616</v>
      </c>
      <c r="B17" s="41" t="s">
        <v>2617</v>
      </c>
      <c r="C17" s="50" t="s">
        <v>2618</v>
      </c>
      <c r="D17" s="50" t="s">
        <v>2619</v>
      </c>
      <c r="E17" s="51" t="s">
        <v>2620</v>
      </c>
      <c r="F17" s="52">
        <v>45</v>
      </c>
      <c r="G17" s="53">
        <v>2</v>
      </c>
      <c r="H17" s="54">
        <v>2</v>
      </c>
      <c r="I17" s="55" t="s">
        <v>2621</v>
      </c>
      <c r="J17" s="53">
        <v>2</v>
      </c>
      <c r="K17" s="54">
        <v>2</v>
      </c>
      <c r="L17" s="56" t="s">
        <v>2622</v>
      </c>
      <c r="M17" s="53"/>
      <c r="N17" s="54"/>
      <c r="O17" s="55"/>
      <c r="P17" s="53"/>
      <c r="Q17" s="54"/>
      <c r="R17" s="56"/>
      <c r="S17" s="189">
        <f>SUM(G17,J17,M17,P17)*15</f>
        <v>60</v>
      </c>
      <c r="T17" s="165">
        <f>SUM(H17,K17,N17,Q17)</f>
        <v>4</v>
      </c>
    </row>
    <row r="18" spans="1:20" ht="13.5" customHeight="1" x14ac:dyDescent="0.25">
      <c r="A18" s="127" t="s">
        <v>2623</v>
      </c>
      <c r="B18" s="39" t="s">
        <v>2624</v>
      </c>
      <c r="C18" s="50" t="s">
        <v>2625</v>
      </c>
      <c r="D18" s="50" t="s">
        <v>2626</v>
      </c>
      <c r="E18" s="51" t="s">
        <v>2627</v>
      </c>
      <c r="F18" s="52">
        <v>45</v>
      </c>
      <c r="G18" s="53">
        <v>1</v>
      </c>
      <c r="H18" s="54">
        <v>3</v>
      </c>
      <c r="I18" s="55" t="s">
        <v>2628</v>
      </c>
      <c r="J18" s="53">
        <v>1</v>
      </c>
      <c r="K18" s="54">
        <v>3</v>
      </c>
      <c r="L18" s="57" t="s">
        <v>2629</v>
      </c>
      <c r="M18" s="53"/>
      <c r="N18" s="54"/>
      <c r="O18" s="55"/>
      <c r="P18" s="53"/>
      <c r="Q18" s="54"/>
      <c r="R18" s="57"/>
      <c r="S18" s="189">
        <f>SUM(G18,J18,M18,P18)*15</f>
        <v>30</v>
      </c>
      <c r="T18" s="165">
        <f>SUM(H18,K18,N18,Q18)</f>
        <v>6</v>
      </c>
    </row>
    <row r="19" spans="1:20" ht="13.5" customHeight="1" x14ac:dyDescent="0.25">
      <c r="A19" s="127" t="s">
        <v>2630</v>
      </c>
      <c r="B19" s="39" t="s">
        <v>2631</v>
      </c>
      <c r="C19" s="50" t="s">
        <v>2632</v>
      </c>
      <c r="D19" s="50" t="s">
        <v>2633</v>
      </c>
      <c r="E19" s="51" t="s">
        <v>2634</v>
      </c>
      <c r="F19" s="52">
        <v>60</v>
      </c>
      <c r="G19" s="53">
        <v>0.5</v>
      </c>
      <c r="H19" s="54">
        <v>2</v>
      </c>
      <c r="I19" s="55" t="s">
        <v>2635</v>
      </c>
      <c r="J19" s="53">
        <v>0.5</v>
      </c>
      <c r="K19" s="54">
        <v>2</v>
      </c>
      <c r="L19" s="56" t="s">
        <v>2636</v>
      </c>
      <c r="M19" s="53"/>
      <c r="N19" s="54"/>
      <c r="O19" s="55"/>
      <c r="P19" s="53"/>
      <c r="Q19" s="54"/>
      <c r="R19" s="57"/>
      <c r="S19" s="189">
        <f>SUM(G19,J19,M19,P19)*15</f>
        <v>15</v>
      </c>
      <c r="T19" s="165">
        <f>SUM(H19,K19,N19,Q19)</f>
        <v>4</v>
      </c>
    </row>
    <row r="20" spans="1:20" ht="13.5" customHeight="1" thickBot="1" x14ac:dyDescent="0.3">
      <c r="A20" s="222" t="s">
        <v>2637</v>
      </c>
      <c r="B20" s="107" t="s">
        <v>2638</v>
      </c>
      <c r="C20" s="58" t="s">
        <v>2639</v>
      </c>
      <c r="D20" s="58" t="s">
        <v>2640</v>
      </c>
      <c r="E20" s="59" t="s">
        <v>2641</v>
      </c>
      <c r="F20" s="60">
        <v>45</v>
      </c>
      <c r="G20" s="61"/>
      <c r="H20" s="62"/>
      <c r="I20" s="64"/>
      <c r="J20" s="61"/>
      <c r="K20" s="62"/>
      <c r="L20" s="64"/>
      <c r="M20" s="61">
        <v>2</v>
      </c>
      <c r="N20" s="62">
        <v>2</v>
      </c>
      <c r="O20" s="64" t="s">
        <v>2642</v>
      </c>
      <c r="P20" s="61">
        <v>2</v>
      </c>
      <c r="Q20" s="62">
        <v>2</v>
      </c>
      <c r="R20" s="64" t="s">
        <v>2643</v>
      </c>
      <c r="S20" s="223">
        <f>SUM(G20,J20,M20,P20)*15</f>
        <v>60</v>
      </c>
      <c r="T20" s="224">
        <f>SUM(H20,K20,N20,Q20)</f>
        <v>4</v>
      </c>
    </row>
    <row r="21" spans="1:20" ht="13.5" customHeight="1" thickTop="1" thickBot="1" x14ac:dyDescent="0.3">
      <c r="A21" s="367" t="s">
        <v>2644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9"/>
    </row>
    <row r="22" spans="1:20" ht="13.5" customHeight="1" thickBot="1" x14ac:dyDescent="0.3">
      <c r="A22" s="131" t="s">
        <v>2645</v>
      </c>
      <c r="B22" s="132"/>
      <c r="C22" s="133"/>
      <c r="D22" s="133"/>
      <c r="E22" s="133"/>
      <c r="F22" s="134"/>
      <c r="G22" s="158"/>
      <c r="H22" s="159"/>
      <c r="I22" s="187"/>
      <c r="J22" s="158"/>
      <c r="K22" s="159">
        <v>3</v>
      </c>
      <c r="L22" s="117"/>
      <c r="M22" s="158"/>
      <c r="N22" s="159">
        <v>3</v>
      </c>
      <c r="O22" s="187"/>
      <c r="P22" s="158"/>
      <c r="Q22" s="159">
        <v>5</v>
      </c>
      <c r="R22" s="135"/>
      <c r="S22" s="136"/>
      <c r="T22" s="137">
        <f t="shared" ref="T22" si="2">SUM(H22,K22,N22,Q22)</f>
        <v>11</v>
      </c>
    </row>
    <row r="23" spans="1:20" ht="13.5" customHeight="1" thickTop="1" thickBot="1" x14ac:dyDescent="0.3">
      <c r="A23" s="138" t="s">
        <v>2646</v>
      </c>
      <c r="B23" s="139" t="s">
        <v>2647</v>
      </c>
      <c r="C23" s="140"/>
      <c r="D23" s="140"/>
      <c r="E23" s="140" t="s">
        <v>2648</v>
      </c>
      <c r="F23" s="141"/>
      <c r="G23" s="142"/>
      <c r="H23" s="143"/>
      <c r="I23" s="144"/>
      <c r="J23" s="142"/>
      <c r="K23" s="143"/>
      <c r="L23" s="144"/>
      <c r="M23" s="142">
        <v>0</v>
      </c>
      <c r="N23" s="143">
        <v>7</v>
      </c>
      <c r="O23" s="144" t="s">
        <v>2667</v>
      </c>
      <c r="P23" s="142">
        <v>0</v>
      </c>
      <c r="Q23" s="143">
        <v>8</v>
      </c>
      <c r="R23" s="145" t="s">
        <v>2667</v>
      </c>
      <c r="S23" s="146">
        <f t="shared" ref="S23" si="3">SUM(G23,J23,M23,P23)*15</f>
        <v>0</v>
      </c>
      <c r="T23" s="147">
        <f>SUM(H23,K23,N23,Q23)</f>
        <v>15</v>
      </c>
    </row>
    <row r="24" spans="1:20" ht="13.5" customHeight="1" thickTop="1" thickBot="1" x14ac:dyDescent="0.3">
      <c r="A24" s="399" t="s">
        <v>2649</v>
      </c>
      <c r="B24" s="400"/>
      <c r="C24" s="400"/>
      <c r="D24" s="400"/>
      <c r="E24" s="400"/>
      <c r="F24" s="401"/>
      <c r="G24" s="225">
        <f>SUM(G8:G23)</f>
        <v>13.5</v>
      </c>
      <c r="H24" s="226">
        <f t="shared" ref="H24:T24" si="4">SUM(H8:H23)</f>
        <v>29</v>
      </c>
      <c r="I24" s="227"/>
      <c r="J24" s="253">
        <f t="shared" si="4"/>
        <v>13.5</v>
      </c>
      <c r="K24" s="226">
        <f t="shared" si="4"/>
        <v>31</v>
      </c>
      <c r="L24" s="252"/>
      <c r="M24" s="225">
        <f t="shared" si="4"/>
        <v>6.5</v>
      </c>
      <c r="N24" s="226">
        <f t="shared" si="4"/>
        <v>30</v>
      </c>
      <c r="O24" s="252"/>
      <c r="P24" s="225">
        <f t="shared" si="4"/>
        <v>6</v>
      </c>
      <c r="Q24" s="226">
        <f t="shared" si="4"/>
        <v>30</v>
      </c>
      <c r="R24" s="252"/>
      <c r="S24" s="263">
        <f t="shared" si="4"/>
        <v>592.5</v>
      </c>
      <c r="T24" s="152">
        <f t="shared" si="4"/>
        <v>120</v>
      </c>
    </row>
    <row r="25" spans="1:20" ht="12" customHeight="1" thickTop="1" x14ac:dyDescent="0.25"/>
    <row r="26" spans="1:20" ht="12" customHeight="1" x14ac:dyDescent="0.25">
      <c r="A26" s="109" t="s">
        <v>98</v>
      </c>
      <c r="S26" s="109"/>
    </row>
    <row r="27" spans="1:20" ht="12" customHeight="1" x14ac:dyDescent="0.25">
      <c r="A27" s="154" t="s">
        <v>2650</v>
      </c>
      <c r="S27" s="109"/>
    </row>
    <row r="28" spans="1:20" ht="12" customHeight="1" x14ac:dyDescent="0.25">
      <c r="A28" s="109" t="s">
        <v>99</v>
      </c>
      <c r="S28" s="109"/>
    </row>
    <row r="29" spans="1:20" ht="12" customHeight="1" x14ac:dyDescent="0.25">
      <c r="S29" s="109"/>
      <c r="T29" s="155"/>
    </row>
    <row r="30" spans="1:20" ht="12" customHeight="1" x14ac:dyDescent="0.25">
      <c r="A30" s="156" t="s">
        <v>100</v>
      </c>
      <c r="S30" s="109"/>
      <c r="T30" s="155"/>
    </row>
    <row r="31" spans="1:20" ht="12" customHeight="1" x14ac:dyDescent="0.25">
      <c r="A31" s="157" t="s">
        <v>101</v>
      </c>
      <c r="F31" s="154" t="s">
        <v>2651</v>
      </c>
      <c r="G31" s="157"/>
      <c r="K31" s="109" t="s">
        <v>102</v>
      </c>
      <c r="M31" s="157"/>
      <c r="N31" s="157"/>
      <c r="P31" s="157" t="s">
        <v>103</v>
      </c>
      <c r="R31" s="157"/>
      <c r="S31" s="109"/>
    </row>
    <row r="32" spans="1:20" ht="12" customHeight="1" x14ac:dyDescent="0.25">
      <c r="A32" s="157" t="s">
        <v>104</v>
      </c>
      <c r="F32" s="109" t="s">
        <v>105</v>
      </c>
      <c r="G32" s="157"/>
      <c r="K32" s="109" t="s">
        <v>106</v>
      </c>
      <c r="M32" s="157"/>
      <c r="N32" s="157"/>
      <c r="P32" s="157" t="s">
        <v>107</v>
      </c>
      <c r="R32" s="157"/>
      <c r="S32" s="109"/>
    </row>
    <row r="33" spans="1:19" ht="12" customHeight="1" x14ac:dyDescent="0.25">
      <c r="A33" s="109" t="s">
        <v>108</v>
      </c>
      <c r="F33" s="109" t="s">
        <v>109</v>
      </c>
      <c r="K33" s="109" t="s">
        <v>110</v>
      </c>
      <c r="P33" s="109" t="s">
        <v>111</v>
      </c>
      <c r="S33" s="109"/>
    </row>
    <row r="34" spans="1:19" ht="12" customHeight="1" x14ac:dyDescent="0.25">
      <c r="A34" s="109" t="s">
        <v>112</v>
      </c>
      <c r="K34" s="109" t="s">
        <v>113</v>
      </c>
      <c r="S34" s="109"/>
    </row>
    <row r="35" spans="1:19" ht="12" customHeight="1" x14ac:dyDescent="0.25">
      <c r="A35" s="109" t="s">
        <v>114</v>
      </c>
      <c r="K35" s="109" t="s">
        <v>115</v>
      </c>
      <c r="S35" s="109"/>
    </row>
    <row r="36" spans="1:19" ht="12" customHeight="1" x14ac:dyDescent="0.25">
      <c r="S36" s="109"/>
    </row>
    <row r="37" spans="1:19" ht="12" customHeight="1" x14ac:dyDescent="0.25">
      <c r="A37" s="156" t="s">
        <v>116</v>
      </c>
    </row>
    <row r="38" spans="1:19" ht="12" customHeight="1" x14ac:dyDescent="0.25">
      <c r="A38" s="109" t="s">
        <v>117</v>
      </c>
      <c r="S38" s="109"/>
    </row>
    <row r="39" spans="1:19" ht="12" customHeight="1" x14ac:dyDescent="0.25">
      <c r="A39" s="109" t="s">
        <v>118</v>
      </c>
      <c r="S39" s="109"/>
    </row>
    <row r="40" spans="1:19" ht="12" customHeight="1" x14ac:dyDescent="0.25">
      <c r="A40" s="154" t="s">
        <v>2652</v>
      </c>
      <c r="S40" s="109"/>
    </row>
    <row r="41" spans="1:19" ht="12" customHeight="1" x14ac:dyDescent="0.25">
      <c r="A41" s="109" t="s">
        <v>119</v>
      </c>
      <c r="S41" s="109"/>
    </row>
    <row r="42" spans="1:19" ht="12" customHeight="1" x14ac:dyDescent="0.25"/>
  </sheetData>
  <sheetProtection algorithmName="SHA-512" hashValue="VSEH8tMh9tleSQq9im6M/fqrV2lu4GmqQ4WSbkg0mCckufRgwDSHlKhY3CPQlVxxuaO9SRqP0AsqlO2BNDwRlg==" saltValue="4ohw2STldecSMSezijpegg==" spinCount="100000" sheet="1" objects="1" scenarios="1"/>
  <mergeCells count="21">
    <mergeCell ref="A24:F24"/>
    <mergeCell ref="A7:T7"/>
    <mergeCell ref="A21:T21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  <mergeCell ref="S5:S6"/>
    <mergeCell ref="T5:T6"/>
    <mergeCell ref="A1:T1"/>
    <mergeCell ref="A2:T2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46.42578125" style="109" customWidth="1"/>
    <col min="2" max="2" width="13.285156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2188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2189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2688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2190</v>
      </c>
      <c r="B4" s="380"/>
      <c r="C4" s="380"/>
      <c r="D4" s="380"/>
      <c r="E4" s="380"/>
      <c r="F4" s="381"/>
      <c r="G4" s="376" t="s">
        <v>2191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415" t="s">
        <v>2192</v>
      </c>
      <c r="B5" s="417" t="s">
        <v>2193</v>
      </c>
      <c r="C5" s="418" t="s">
        <v>2194</v>
      </c>
      <c r="D5" s="418" t="s">
        <v>2195</v>
      </c>
      <c r="E5" s="418" t="s">
        <v>2196</v>
      </c>
      <c r="F5" s="419" t="s">
        <v>2197</v>
      </c>
      <c r="G5" s="376" t="s">
        <v>2198</v>
      </c>
      <c r="H5" s="377"/>
      <c r="I5" s="378"/>
      <c r="J5" s="376" t="s">
        <v>2199</v>
      </c>
      <c r="K5" s="377"/>
      <c r="L5" s="378"/>
      <c r="M5" s="376" t="s">
        <v>2200</v>
      </c>
      <c r="N5" s="377"/>
      <c r="O5" s="378"/>
      <c r="P5" s="379" t="s">
        <v>2201</v>
      </c>
      <c r="Q5" s="380"/>
      <c r="R5" s="381"/>
      <c r="S5" s="370" t="s">
        <v>2202</v>
      </c>
      <c r="T5" s="372" t="s">
        <v>2203</v>
      </c>
    </row>
    <row r="6" spans="1:20" ht="18" customHeight="1" thickBot="1" x14ac:dyDescent="0.3">
      <c r="A6" s="416"/>
      <c r="B6" s="385"/>
      <c r="C6" s="387"/>
      <c r="D6" s="387"/>
      <c r="E6" s="387"/>
      <c r="F6" s="375"/>
      <c r="G6" s="35" t="s">
        <v>2204</v>
      </c>
      <c r="H6" s="36" t="s">
        <v>2205</v>
      </c>
      <c r="I6" s="37" t="s">
        <v>2206</v>
      </c>
      <c r="J6" s="35" t="s">
        <v>2207</v>
      </c>
      <c r="K6" s="36" t="s">
        <v>2208</v>
      </c>
      <c r="L6" s="37" t="s">
        <v>2209</v>
      </c>
      <c r="M6" s="35" t="s">
        <v>2210</v>
      </c>
      <c r="N6" s="36" t="s">
        <v>2211</v>
      </c>
      <c r="O6" s="37" t="s">
        <v>2212</v>
      </c>
      <c r="P6" s="35" t="s">
        <v>2213</v>
      </c>
      <c r="Q6" s="36" t="s">
        <v>2214</v>
      </c>
      <c r="R6" s="38" t="s">
        <v>2215</v>
      </c>
      <c r="S6" s="413"/>
      <c r="T6" s="414"/>
    </row>
    <row r="7" spans="1:20" ht="13.5" customHeight="1" thickTop="1" thickBot="1" x14ac:dyDescent="0.3">
      <c r="A7" s="367" t="s">
        <v>2216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24" t="s">
        <v>2217</v>
      </c>
      <c r="B8" s="40" t="s">
        <v>2678</v>
      </c>
      <c r="C8" s="43" t="s">
        <v>2218</v>
      </c>
      <c r="D8" s="43" t="s">
        <v>2219</v>
      </c>
      <c r="E8" s="44" t="s">
        <v>2220</v>
      </c>
      <c r="F8" s="45">
        <v>60</v>
      </c>
      <c r="G8" s="46">
        <v>1</v>
      </c>
      <c r="H8" s="47">
        <v>9</v>
      </c>
      <c r="I8" s="48" t="s">
        <v>2221</v>
      </c>
      <c r="J8" s="46">
        <v>1</v>
      </c>
      <c r="K8" s="47">
        <v>9</v>
      </c>
      <c r="L8" s="85" t="s">
        <v>2222</v>
      </c>
      <c r="M8" s="46">
        <v>1</v>
      </c>
      <c r="N8" s="47">
        <v>9</v>
      </c>
      <c r="O8" s="48" t="s">
        <v>2223</v>
      </c>
      <c r="P8" s="46">
        <v>1</v>
      </c>
      <c r="Q8" s="47">
        <v>9</v>
      </c>
      <c r="R8" s="85" t="s">
        <v>2224</v>
      </c>
      <c r="S8" s="230">
        <f>SUM(G8,J8,M8,P8)*15</f>
        <v>60</v>
      </c>
      <c r="T8" s="186">
        <f>SUM(H8,K8,N8,Q8)</f>
        <v>36</v>
      </c>
    </row>
    <row r="9" spans="1:20" ht="13.5" customHeight="1" x14ac:dyDescent="0.25">
      <c r="A9" s="127" t="s">
        <v>2228</v>
      </c>
      <c r="B9" s="41" t="s">
        <v>2680</v>
      </c>
      <c r="C9" s="50" t="s">
        <v>2229</v>
      </c>
      <c r="D9" s="50" t="s">
        <v>2230</v>
      </c>
      <c r="E9" s="51" t="s">
        <v>2231</v>
      </c>
      <c r="F9" s="86">
        <v>45</v>
      </c>
      <c r="G9" s="87">
        <v>2</v>
      </c>
      <c r="H9" s="88">
        <v>5</v>
      </c>
      <c r="I9" s="281" t="s">
        <v>2667</v>
      </c>
      <c r="J9" s="87">
        <v>2</v>
      </c>
      <c r="K9" s="54">
        <v>5</v>
      </c>
      <c r="L9" s="278" t="s">
        <v>2696</v>
      </c>
      <c r="M9" s="87"/>
      <c r="N9" s="88"/>
      <c r="O9" s="89"/>
      <c r="P9" s="87"/>
      <c r="Q9" s="54"/>
      <c r="R9" s="90"/>
      <c r="S9" s="189">
        <f>SUM(G9,J9,M9,P9)*15</f>
        <v>60</v>
      </c>
      <c r="T9" s="162">
        <f>SUM(H9,K9,N9,Q9)</f>
        <v>10</v>
      </c>
    </row>
    <row r="10" spans="1:20" ht="13.5" customHeight="1" x14ac:dyDescent="0.25">
      <c r="A10" s="231" t="s">
        <v>2232</v>
      </c>
      <c r="B10" s="42" t="s">
        <v>2681</v>
      </c>
      <c r="C10" s="91" t="s">
        <v>2233</v>
      </c>
      <c r="D10" s="91" t="s">
        <v>2234</v>
      </c>
      <c r="E10" s="92" t="s">
        <v>2235</v>
      </c>
      <c r="F10" s="86">
        <v>45</v>
      </c>
      <c r="G10" s="87"/>
      <c r="H10" s="88"/>
      <c r="I10" s="89"/>
      <c r="J10" s="87"/>
      <c r="K10" s="88"/>
      <c r="L10" s="90"/>
      <c r="M10" s="87">
        <v>2</v>
      </c>
      <c r="N10" s="88">
        <v>5</v>
      </c>
      <c r="O10" s="281" t="s">
        <v>2667</v>
      </c>
      <c r="P10" s="87">
        <v>2</v>
      </c>
      <c r="Q10" s="88">
        <v>5</v>
      </c>
      <c r="R10" s="278" t="s">
        <v>2667</v>
      </c>
      <c r="S10" s="221">
        <f>SUM(G10,J10,M10,P10)*15</f>
        <v>60</v>
      </c>
      <c r="T10" s="241">
        <f>SUM(H10,K10,N10,Q10)</f>
        <v>10</v>
      </c>
    </row>
    <row r="11" spans="1:20" ht="13.5" customHeight="1" x14ac:dyDescent="0.25">
      <c r="A11" s="240" t="s">
        <v>2689</v>
      </c>
      <c r="B11" s="41" t="s">
        <v>2679</v>
      </c>
      <c r="C11" s="50" t="s">
        <v>2225</v>
      </c>
      <c r="D11" s="50" t="s">
        <v>2226</v>
      </c>
      <c r="E11" s="51" t="s">
        <v>2227</v>
      </c>
      <c r="F11" s="86">
        <v>45</v>
      </c>
      <c r="G11" s="87">
        <v>2</v>
      </c>
      <c r="H11" s="88">
        <v>5</v>
      </c>
      <c r="I11" s="281" t="s">
        <v>2667</v>
      </c>
      <c r="J11" s="87">
        <v>2</v>
      </c>
      <c r="K11" s="54">
        <v>5</v>
      </c>
      <c r="L11" s="278" t="s">
        <v>2667</v>
      </c>
      <c r="M11" s="87"/>
      <c r="N11" s="88"/>
      <c r="O11" s="89"/>
      <c r="P11" s="87"/>
      <c r="Q11" s="54"/>
      <c r="R11" s="90"/>
      <c r="S11" s="189">
        <f>SUM(G11,J11,M11,P11)*15</f>
        <v>60</v>
      </c>
      <c r="T11" s="162">
        <f>SUM(H11,K11,N11,Q11)</f>
        <v>10</v>
      </c>
    </row>
    <row r="12" spans="1:20" ht="13.5" customHeight="1" x14ac:dyDescent="0.25">
      <c r="A12" s="120" t="s">
        <v>2236</v>
      </c>
      <c r="B12" s="41" t="s">
        <v>2682</v>
      </c>
      <c r="C12" s="50"/>
      <c r="D12" s="50" t="s">
        <v>2237</v>
      </c>
      <c r="E12" s="51" t="s">
        <v>2238</v>
      </c>
      <c r="F12" s="52">
        <v>45</v>
      </c>
      <c r="G12" s="53">
        <v>2</v>
      </c>
      <c r="H12" s="54">
        <v>5</v>
      </c>
      <c r="I12" s="251" t="s">
        <v>2667</v>
      </c>
      <c r="J12" s="53">
        <v>2</v>
      </c>
      <c r="K12" s="54">
        <v>5</v>
      </c>
      <c r="L12" s="251" t="s">
        <v>2667</v>
      </c>
      <c r="M12" s="53"/>
      <c r="N12" s="54"/>
      <c r="O12" s="57"/>
      <c r="P12" s="53"/>
      <c r="Q12" s="54"/>
      <c r="R12" s="56"/>
      <c r="S12" s="189">
        <f t="shared" ref="S12:S13" si="0">SUM(G12,J12,M12,P12)*15</f>
        <v>60</v>
      </c>
      <c r="T12" s="165">
        <f t="shared" ref="T12:T13" si="1">SUM(H12,K12,N12,Q12)</f>
        <v>10</v>
      </c>
    </row>
    <row r="13" spans="1:20" ht="13.5" customHeight="1" x14ac:dyDescent="0.25">
      <c r="A13" s="121" t="s">
        <v>2239</v>
      </c>
      <c r="B13" s="190" t="s">
        <v>2240</v>
      </c>
      <c r="C13" s="91"/>
      <c r="D13" s="91" t="s">
        <v>2241</v>
      </c>
      <c r="E13" s="92" t="s">
        <v>2242</v>
      </c>
      <c r="F13" s="86">
        <v>45</v>
      </c>
      <c r="G13" s="87">
        <v>2</v>
      </c>
      <c r="H13" s="88">
        <v>5</v>
      </c>
      <c r="I13" s="90" t="s">
        <v>2243</v>
      </c>
      <c r="J13" s="87">
        <v>2</v>
      </c>
      <c r="K13" s="88">
        <v>5</v>
      </c>
      <c r="L13" s="90" t="s">
        <v>2244</v>
      </c>
      <c r="M13" s="87"/>
      <c r="N13" s="88"/>
      <c r="O13" s="90"/>
      <c r="P13" s="87"/>
      <c r="Q13" s="88"/>
      <c r="R13" s="90"/>
      <c r="S13" s="221">
        <f t="shared" si="0"/>
        <v>60</v>
      </c>
      <c r="T13" s="192">
        <f t="shared" si="1"/>
        <v>10</v>
      </c>
    </row>
    <row r="14" spans="1:20" ht="13.5" customHeight="1" thickBot="1" x14ac:dyDescent="0.3">
      <c r="A14" s="222" t="s">
        <v>2245</v>
      </c>
      <c r="B14" s="107" t="s">
        <v>2246</v>
      </c>
      <c r="C14" s="58" t="s">
        <v>2247</v>
      </c>
      <c r="D14" s="58" t="s">
        <v>2248</v>
      </c>
      <c r="E14" s="59" t="s">
        <v>2249</v>
      </c>
      <c r="F14" s="60">
        <v>45</v>
      </c>
      <c r="G14" s="61"/>
      <c r="H14" s="62"/>
      <c r="I14" s="64"/>
      <c r="J14" s="61"/>
      <c r="K14" s="62"/>
      <c r="L14" s="64"/>
      <c r="M14" s="61">
        <v>2</v>
      </c>
      <c r="N14" s="62">
        <v>2</v>
      </c>
      <c r="O14" s="64" t="s">
        <v>2250</v>
      </c>
      <c r="P14" s="61">
        <v>2</v>
      </c>
      <c r="Q14" s="62">
        <v>2</v>
      </c>
      <c r="R14" s="64" t="s">
        <v>2251</v>
      </c>
      <c r="S14" s="223">
        <f>SUM(G14,J14,M14,P14)*15</f>
        <v>60</v>
      </c>
      <c r="T14" s="224">
        <f>SUM(H14,K14,N14,Q14)</f>
        <v>4</v>
      </c>
    </row>
    <row r="15" spans="1:20" ht="13.5" customHeight="1" thickTop="1" thickBot="1" x14ac:dyDescent="0.3">
      <c r="A15" s="367" t="s">
        <v>2252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9"/>
    </row>
    <row r="16" spans="1:20" ht="13.5" customHeight="1" thickBot="1" x14ac:dyDescent="0.3">
      <c r="A16" s="131" t="s">
        <v>2253</v>
      </c>
      <c r="B16" s="132"/>
      <c r="C16" s="133"/>
      <c r="D16" s="133"/>
      <c r="E16" s="133"/>
      <c r="F16" s="134"/>
      <c r="G16" s="158"/>
      <c r="H16" s="159">
        <v>2</v>
      </c>
      <c r="I16" s="187"/>
      <c r="J16" s="158"/>
      <c r="K16" s="159">
        <v>2</v>
      </c>
      <c r="L16" s="117"/>
      <c r="M16" s="158"/>
      <c r="N16" s="159">
        <v>6</v>
      </c>
      <c r="O16" s="187"/>
      <c r="P16" s="158"/>
      <c r="Q16" s="159">
        <v>5</v>
      </c>
      <c r="R16" s="135"/>
      <c r="S16" s="136"/>
      <c r="T16" s="137">
        <f t="shared" ref="T16" si="2">SUM(H16,K16,N16,Q16)</f>
        <v>15</v>
      </c>
    </row>
    <row r="17" spans="1:20" ht="13.5" customHeight="1" thickTop="1" thickBot="1" x14ac:dyDescent="0.3">
      <c r="A17" s="138" t="s">
        <v>2254</v>
      </c>
      <c r="B17" s="139" t="s">
        <v>2255</v>
      </c>
      <c r="C17" s="140"/>
      <c r="D17" s="140"/>
      <c r="E17" s="140" t="s">
        <v>2256</v>
      </c>
      <c r="F17" s="141"/>
      <c r="G17" s="142"/>
      <c r="H17" s="143"/>
      <c r="I17" s="144"/>
      <c r="J17" s="142"/>
      <c r="K17" s="143"/>
      <c r="L17" s="144"/>
      <c r="M17" s="142">
        <v>0</v>
      </c>
      <c r="N17" s="143">
        <v>7</v>
      </c>
      <c r="O17" s="144" t="s">
        <v>2667</v>
      </c>
      <c r="P17" s="142">
        <v>0</v>
      </c>
      <c r="Q17" s="143">
        <v>8</v>
      </c>
      <c r="R17" s="145" t="s">
        <v>2667</v>
      </c>
      <c r="S17" s="146">
        <f t="shared" ref="S17" si="3">SUM(G17,J17,M17,P17)*15</f>
        <v>0</v>
      </c>
      <c r="T17" s="147">
        <f>SUM(H17,K17,N17,Q17)</f>
        <v>15</v>
      </c>
    </row>
    <row r="18" spans="1:20" ht="13.5" customHeight="1" thickTop="1" thickBot="1" x14ac:dyDescent="0.3">
      <c r="A18" s="399" t="s">
        <v>2257</v>
      </c>
      <c r="B18" s="400"/>
      <c r="C18" s="400"/>
      <c r="D18" s="400"/>
      <c r="E18" s="400"/>
      <c r="F18" s="403"/>
      <c r="G18" s="225">
        <f>SUM(G8:G17)</f>
        <v>9</v>
      </c>
      <c r="H18" s="226">
        <f t="shared" ref="H18:T18" si="4">SUM(H8:H17)</f>
        <v>31</v>
      </c>
      <c r="I18" s="227"/>
      <c r="J18" s="225">
        <f t="shared" si="4"/>
        <v>9</v>
      </c>
      <c r="K18" s="226">
        <f t="shared" si="4"/>
        <v>31</v>
      </c>
      <c r="L18" s="227"/>
      <c r="M18" s="225">
        <f t="shared" si="4"/>
        <v>5</v>
      </c>
      <c r="N18" s="226">
        <f t="shared" si="4"/>
        <v>29</v>
      </c>
      <c r="O18" s="227"/>
      <c r="P18" s="225">
        <f t="shared" si="4"/>
        <v>5</v>
      </c>
      <c r="Q18" s="226">
        <f t="shared" si="4"/>
        <v>29</v>
      </c>
      <c r="R18" s="227"/>
      <c r="S18" s="148">
        <f t="shared" si="4"/>
        <v>420</v>
      </c>
      <c r="T18" s="228">
        <f t="shared" si="4"/>
        <v>120</v>
      </c>
    </row>
    <row r="19" spans="1:20" ht="12.75" thickTop="1" x14ac:dyDescent="0.25"/>
    <row r="20" spans="1:20" ht="12" customHeight="1" x14ac:dyDescent="0.25">
      <c r="A20" s="109" t="s">
        <v>98</v>
      </c>
      <c r="S20" s="109"/>
    </row>
    <row r="21" spans="1:20" ht="12" customHeight="1" x14ac:dyDescent="0.25">
      <c r="A21" s="154" t="s">
        <v>2650</v>
      </c>
      <c r="S21" s="109"/>
    </row>
    <row r="22" spans="1:20" ht="12" customHeight="1" x14ac:dyDescent="0.25">
      <c r="A22" s="109" t="s">
        <v>99</v>
      </c>
      <c r="S22" s="109"/>
    </row>
    <row r="23" spans="1:20" ht="12" customHeight="1" x14ac:dyDescent="0.25">
      <c r="S23" s="109"/>
      <c r="T23" s="155"/>
    </row>
    <row r="24" spans="1:20" ht="12" customHeight="1" x14ac:dyDescent="0.25">
      <c r="A24" s="156" t="s">
        <v>100</v>
      </c>
      <c r="S24" s="109"/>
      <c r="T24" s="155"/>
    </row>
    <row r="25" spans="1:20" ht="12" customHeight="1" x14ac:dyDescent="0.25">
      <c r="A25" s="157" t="s">
        <v>101</v>
      </c>
      <c r="F25" s="154" t="s">
        <v>2651</v>
      </c>
      <c r="G25" s="157"/>
      <c r="K25" s="109" t="s">
        <v>102</v>
      </c>
      <c r="M25" s="157"/>
      <c r="N25" s="157"/>
      <c r="P25" s="157" t="s">
        <v>103</v>
      </c>
      <c r="R25" s="157"/>
      <c r="S25" s="109"/>
    </row>
    <row r="26" spans="1:20" ht="12" customHeight="1" x14ac:dyDescent="0.25">
      <c r="A26" s="157" t="s">
        <v>104</v>
      </c>
      <c r="F26" s="109" t="s">
        <v>105</v>
      </c>
      <c r="G26" s="157"/>
      <c r="K26" s="109" t="s">
        <v>106</v>
      </c>
      <c r="M26" s="157"/>
      <c r="N26" s="157"/>
      <c r="P26" s="157" t="s">
        <v>107</v>
      </c>
      <c r="R26" s="157"/>
      <c r="S26" s="109"/>
    </row>
    <row r="27" spans="1:20" ht="12" customHeight="1" x14ac:dyDescent="0.25">
      <c r="A27" s="109" t="s">
        <v>108</v>
      </c>
      <c r="F27" s="109" t="s">
        <v>109</v>
      </c>
      <c r="K27" s="109" t="s">
        <v>110</v>
      </c>
      <c r="P27" s="109" t="s">
        <v>111</v>
      </c>
      <c r="S27" s="109"/>
    </row>
    <row r="28" spans="1:20" ht="12" customHeight="1" x14ac:dyDescent="0.25">
      <c r="A28" s="109" t="s">
        <v>112</v>
      </c>
      <c r="K28" s="109" t="s">
        <v>113</v>
      </c>
      <c r="S28" s="109"/>
    </row>
    <row r="29" spans="1:20" ht="12" customHeight="1" x14ac:dyDescent="0.25">
      <c r="A29" s="109" t="s">
        <v>114</v>
      </c>
      <c r="K29" s="109" t="s">
        <v>115</v>
      </c>
      <c r="S29" s="109"/>
    </row>
    <row r="30" spans="1:20" ht="12" customHeight="1" x14ac:dyDescent="0.25">
      <c r="S30" s="109"/>
    </row>
    <row r="31" spans="1:20" ht="12" customHeight="1" x14ac:dyDescent="0.25">
      <c r="A31" s="156" t="s">
        <v>116</v>
      </c>
    </row>
    <row r="32" spans="1:20" ht="12" customHeight="1" x14ac:dyDescent="0.25">
      <c r="A32" s="109" t="s">
        <v>117</v>
      </c>
      <c r="S32" s="109"/>
    </row>
    <row r="33" spans="1:19" ht="12" customHeight="1" x14ac:dyDescent="0.25">
      <c r="A33" s="109" t="s">
        <v>118</v>
      </c>
      <c r="S33" s="109"/>
    </row>
    <row r="34" spans="1:19" ht="12" customHeight="1" x14ac:dyDescent="0.25">
      <c r="A34" s="154" t="s">
        <v>2652</v>
      </c>
      <c r="S34" s="109"/>
    </row>
    <row r="35" spans="1:19" ht="12" customHeight="1" x14ac:dyDescent="0.25">
      <c r="A35" s="109" t="s">
        <v>119</v>
      </c>
      <c r="S35" s="109"/>
    </row>
    <row r="36" spans="1:19" ht="12" customHeight="1" x14ac:dyDescent="0.25"/>
  </sheetData>
  <sheetProtection algorithmName="SHA-512" hashValue="Q5zpOImPVPCuZymrGUDUJ8hjDntS+IpVBttilDfczPvRT7AStMS7sr5tITgURaoSRUD3t02d14f4AoLVEB0/Aw==" saltValue="IpCtuNDzbnwxXUGwQpkHDw==" spinCount="100000" sheet="1" objects="1" scenarios="1"/>
  <mergeCells count="21">
    <mergeCell ref="S5:S6"/>
    <mergeCell ref="T5:T6"/>
    <mergeCell ref="A18:F18"/>
    <mergeCell ref="A15:T15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2:T2"/>
    <mergeCell ref="A3:T3"/>
    <mergeCell ref="A1:T1"/>
    <mergeCell ref="A4:F4"/>
    <mergeCell ref="G4:R4"/>
    <mergeCell ref="S4:T4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39"/>
  <sheetViews>
    <sheetView workbookViewId="0">
      <selection sqref="A1:T1"/>
    </sheetView>
  </sheetViews>
  <sheetFormatPr defaultColWidth="9.140625" defaultRowHeight="12" x14ac:dyDescent="0.25"/>
  <cols>
    <col min="1" max="1" width="43.5703125" style="109" customWidth="1"/>
    <col min="2" max="2" width="13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420" t="s">
        <v>2258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2"/>
    </row>
    <row r="2" spans="1:20" ht="13.5" customHeight="1" thickBot="1" x14ac:dyDescent="0.3">
      <c r="A2" s="392" t="s">
        <v>2259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2688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2260</v>
      </c>
      <c r="B4" s="380"/>
      <c r="C4" s="380"/>
      <c r="D4" s="380"/>
      <c r="E4" s="380"/>
      <c r="F4" s="381"/>
      <c r="G4" s="376" t="s">
        <v>2261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415" t="s">
        <v>2262</v>
      </c>
      <c r="B5" s="417" t="s">
        <v>2263</v>
      </c>
      <c r="C5" s="418" t="s">
        <v>2264</v>
      </c>
      <c r="D5" s="418" t="s">
        <v>2265</v>
      </c>
      <c r="E5" s="418" t="s">
        <v>2266</v>
      </c>
      <c r="F5" s="419" t="s">
        <v>2267</v>
      </c>
      <c r="G5" s="376" t="s">
        <v>2268</v>
      </c>
      <c r="H5" s="377"/>
      <c r="I5" s="378"/>
      <c r="J5" s="376" t="s">
        <v>2269</v>
      </c>
      <c r="K5" s="377"/>
      <c r="L5" s="378"/>
      <c r="M5" s="376" t="s">
        <v>2270</v>
      </c>
      <c r="N5" s="377"/>
      <c r="O5" s="378"/>
      <c r="P5" s="379" t="s">
        <v>2271</v>
      </c>
      <c r="Q5" s="380"/>
      <c r="R5" s="381"/>
      <c r="S5" s="370" t="s">
        <v>2272</v>
      </c>
      <c r="T5" s="372" t="s">
        <v>2273</v>
      </c>
    </row>
    <row r="6" spans="1:20" ht="18" customHeight="1" thickBot="1" x14ac:dyDescent="0.3">
      <c r="A6" s="416"/>
      <c r="B6" s="385"/>
      <c r="C6" s="387"/>
      <c r="D6" s="387"/>
      <c r="E6" s="387"/>
      <c r="F6" s="375"/>
      <c r="G6" s="35" t="s">
        <v>2274</v>
      </c>
      <c r="H6" s="36" t="s">
        <v>2275</v>
      </c>
      <c r="I6" s="37" t="s">
        <v>2276</v>
      </c>
      <c r="J6" s="35" t="s">
        <v>2277</v>
      </c>
      <c r="K6" s="36" t="s">
        <v>2278</v>
      </c>
      <c r="L6" s="37" t="s">
        <v>2279</v>
      </c>
      <c r="M6" s="35" t="s">
        <v>2280</v>
      </c>
      <c r="N6" s="36" t="s">
        <v>2281</v>
      </c>
      <c r="O6" s="37" t="s">
        <v>2282</v>
      </c>
      <c r="P6" s="35" t="s">
        <v>2283</v>
      </c>
      <c r="Q6" s="36" t="s">
        <v>2284</v>
      </c>
      <c r="R6" s="38" t="s">
        <v>2285</v>
      </c>
      <c r="S6" s="413"/>
      <c r="T6" s="414"/>
    </row>
    <row r="7" spans="1:20" ht="13.5" customHeight="1" thickTop="1" thickBot="1" x14ac:dyDescent="0.3">
      <c r="A7" s="367" t="s">
        <v>2286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24" t="s">
        <v>2287</v>
      </c>
      <c r="B8" s="40" t="s">
        <v>2678</v>
      </c>
      <c r="C8" s="43"/>
      <c r="D8" s="43" t="s">
        <v>2288</v>
      </c>
      <c r="E8" s="44" t="s">
        <v>2289</v>
      </c>
      <c r="F8" s="45">
        <v>60</v>
      </c>
      <c r="G8" s="46">
        <v>1</v>
      </c>
      <c r="H8" s="47">
        <v>9</v>
      </c>
      <c r="I8" s="48" t="s">
        <v>2290</v>
      </c>
      <c r="J8" s="46">
        <v>1</v>
      </c>
      <c r="K8" s="47">
        <v>9</v>
      </c>
      <c r="L8" s="71" t="s">
        <v>2718</v>
      </c>
      <c r="M8" s="46">
        <v>1</v>
      </c>
      <c r="N8" s="47">
        <v>9</v>
      </c>
      <c r="O8" s="48" t="s">
        <v>2291</v>
      </c>
      <c r="P8" s="46">
        <v>1</v>
      </c>
      <c r="Q8" s="47">
        <v>9</v>
      </c>
      <c r="R8" s="71" t="s">
        <v>2292</v>
      </c>
      <c r="S8" s="230">
        <f t="shared" ref="S8" si="0">SUM(G8,J8,M8,P8)*15</f>
        <v>60</v>
      </c>
      <c r="T8" s="126">
        <v>36</v>
      </c>
    </row>
    <row r="9" spans="1:20" ht="13.5" customHeight="1" x14ac:dyDescent="0.25">
      <c r="A9" s="120" t="s">
        <v>2293</v>
      </c>
      <c r="B9" s="41" t="s">
        <v>2682</v>
      </c>
      <c r="C9" s="50"/>
      <c r="D9" s="50" t="s">
        <v>2294</v>
      </c>
      <c r="E9" s="51" t="s">
        <v>2295</v>
      </c>
      <c r="F9" s="52">
        <v>45</v>
      </c>
      <c r="G9" s="53">
        <v>2</v>
      </c>
      <c r="H9" s="54">
        <v>5</v>
      </c>
      <c r="I9" s="277" t="s">
        <v>2667</v>
      </c>
      <c r="J9" s="53">
        <v>2</v>
      </c>
      <c r="K9" s="54">
        <v>5</v>
      </c>
      <c r="L9" s="251" t="s">
        <v>2667</v>
      </c>
      <c r="M9" s="53"/>
      <c r="N9" s="54"/>
      <c r="O9" s="55"/>
      <c r="P9" s="53"/>
      <c r="Q9" s="54"/>
      <c r="R9" s="56"/>
      <c r="S9" s="189">
        <f>SUM(G9,J9,M9,P9)*15</f>
        <v>60</v>
      </c>
      <c r="T9" s="129">
        <f>SUM(H9,K9,N9,Q9)</f>
        <v>10</v>
      </c>
    </row>
    <row r="10" spans="1:20" ht="13.5" customHeight="1" x14ac:dyDescent="0.25">
      <c r="A10" s="127" t="s">
        <v>2296</v>
      </c>
      <c r="B10" s="41" t="s">
        <v>2683</v>
      </c>
      <c r="C10" s="50"/>
      <c r="D10" s="50" t="s">
        <v>2297</v>
      </c>
      <c r="E10" s="51" t="s">
        <v>2298</v>
      </c>
      <c r="F10" s="52">
        <v>45</v>
      </c>
      <c r="G10" s="53">
        <v>2</v>
      </c>
      <c r="H10" s="54">
        <v>5</v>
      </c>
      <c r="I10" s="55" t="s">
        <v>2299</v>
      </c>
      <c r="J10" s="53">
        <v>2</v>
      </c>
      <c r="K10" s="54">
        <v>5</v>
      </c>
      <c r="L10" s="57" t="s">
        <v>2300</v>
      </c>
      <c r="M10" s="53"/>
      <c r="N10" s="54"/>
      <c r="O10" s="55"/>
      <c r="P10" s="53"/>
      <c r="Q10" s="54"/>
      <c r="R10" s="57"/>
      <c r="S10" s="189">
        <f>SUM(G10,J10,M10,P10)*15</f>
        <v>60</v>
      </c>
      <c r="T10" s="129">
        <f>SUM(H10,K10,N10,Q10)</f>
        <v>10</v>
      </c>
    </row>
    <row r="11" spans="1:20" ht="13.5" customHeight="1" thickBot="1" x14ac:dyDescent="0.3">
      <c r="A11" s="222" t="s">
        <v>2301</v>
      </c>
      <c r="B11" s="243" t="s">
        <v>2684</v>
      </c>
      <c r="C11" s="58" t="s">
        <v>2302</v>
      </c>
      <c r="D11" s="58" t="s">
        <v>2303</v>
      </c>
      <c r="E11" s="59" t="s">
        <v>2304</v>
      </c>
      <c r="F11" s="60">
        <v>45</v>
      </c>
      <c r="G11" s="61"/>
      <c r="H11" s="62"/>
      <c r="I11" s="64"/>
      <c r="J11" s="61"/>
      <c r="K11" s="62"/>
      <c r="L11" s="64"/>
      <c r="M11" s="61">
        <v>2</v>
      </c>
      <c r="N11" s="62">
        <v>2</v>
      </c>
      <c r="O11" s="64" t="s">
        <v>2305</v>
      </c>
      <c r="P11" s="61">
        <v>2</v>
      </c>
      <c r="Q11" s="62">
        <v>2</v>
      </c>
      <c r="R11" s="64" t="s">
        <v>2306</v>
      </c>
      <c r="S11" s="223">
        <f>SUM(G11,J11,M11,P11)*15</f>
        <v>60</v>
      </c>
      <c r="T11" s="215">
        <f>SUM(H11,K11,N11,Q11)</f>
        <v>4</v>
      </c>
    </row>
    <row r="12" spans="1:20" ht="13.5" customHeight="1" thickTop="1" thickBot="1" x14ac:dyDescent="0.3">
      <c r="A12" s="423" t="s">
        <v>2307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5"/>
    </row>
    <row r="13" spans="1:20" s="157" customFormat="1" ht="13.5" customHeight="1" x14ac:dyDescent="0.25">
      <c r="A13" s="124" t="s">
        <v>2308</v>
      </c>
      <c r="B13" s="40" t="s">
        <v>2685</v>
      </c>
      <c r="C13" s="65"/>
      <c r="D13" s="65" t="s">
        <v>2309</v>
      </c>
      <c r="E13" s="66" t="s">
        <v>2310</v>
      </c>
      <c r="F13" s="67">
        <v>45</v>
      </c>
      <c r="G13" s="81">
        <v>2</v>
      </c>
      <c r="H13" s="82">
        <v>4</v>
      </c>
      <c r="I13" s="77" t="s">
        <v>2667</v>
      </c>
      <c r="J13" s="81">
        <v>2</v>
      </c>
      <c r="K13" s="82">
        <v>4</v>
      </c>
      <c r="L13" s="77" t="s">
        <v>2667</v>
      </c>
      <c r="M13" s="81">
        <v>2</v>
      </c>
      <c r="N13" s="82">
        <v>4</v>
      </c>
      <c r="O13" s="77" t="s">
        <v>2667</v>
      </c>
      <c r="P13" s="81">
        <v>2</v>
      </c>
      <c r="Q13" s="82">
        <v>4</v>
      </c>
      <c r="R13" s="77" t="s">
        <v>2667</v>
      </c>
      <c r="S13" s="125">
        <f>SUM(G13,J13,M13,P13)*15</f>
        <v>120</v>
      </c>
      <c r="T13" s="244">
        <f>SUM(H13,K13,N13,Q13)</f>
        <v>16</v>
      </c>
    </row>
    <row r="14" spans="1:20" s="157" customFormat="1" ht="13.5" customHeight="1" x14ac:dyDescent="0.25">
      <c r="A14" s="127" t="s">
        <v>2311</v>
      </c>
      <c r="B14" s="41" t="s">
        <v>2686</v>
      </c>
      <c r="C14" s="72"/>
      <c r="D14" s="72" t="s">
        <v>2312</v>
      </c>
      <c r="E14" s="73" t="s">
        <v>2313</v>
      </c>
      <c r="F14" s="74">
        <v>45</v>
      </c>
      <c r="G14" s="75">
        <v>1</v>
      </c>
      <c r="H14" s="76">
        <v>3</v>
      </c>
      <c r="I14" s="77" t="s">
        <v>2667</v>
      </c>
      <c r="J14" s="75">
        <v>1</v>
      </c>
      <c r="K14" s="76">
        <v>3</v>
      </c>
      <c r="L14" s="77" t="s">
        <v>2667</v>
      </c>
      <c r="M14" s="75">
        <v>1</v>
      </c>
      <c r="N14" s="76">
        <v>3</v>
      </c>
      <c r="O14" s="77" t="s">
        <v>2667</v>
      </c>
      <c r="P14" s="75">
        <v>1</v>
      </c>
      <c r="Q14" s="76">
        <v>3</v>
      </c>
      <c r="R14" s="77" t="s">
        <v>2667</v>
      </c>
      <c r="S14" s="128">
        <f>SUM(G14,J14,M14,P14)*15</f>
        <v>60</v>
      </c>
      <c r="T14" s="245">
        <f>SUM(H14,K14,N14,Q14)</f>
        <v>12</v>
      </c>
    </row>
    <row r="15" spans="1:20" s="157" customFormat="1" ht="13.5" customHeight="1" thickBot="1" x14ac:dyDescent="0.3">
      <c r="A15" s="282" t="s">
        <v>2724</v>
      </c>
      <c r="B15" s="243" t="s">
        <v>2687</v>
      </c>
      <c r="C15" s="209"/>
      <c r="D15" s="209" t="s">
        <v>2314</v>
      </c>
      <c r="E15" s="246" t="s">
        <v>2315</v>
      </c>
      <c r="F15" s="210">
        <v>45</v>
      </c>
      <c r="G15" s="211">
        <v>1</v>
      </c>
      <c r="H15" s="212">
        <v>1</v>
      </c>
      <c r="I15" s="247" t="s">
        <v>2667</v>
      </c>
      <c r="J15" s="211">
        <v>1</v>
      </c>
      <c r="K15" s="212">
        <v>1</v>
      </c>
      <c r="L15" s="213" t="s">
        <v>2667</v>
      </c>
      <c r="M15" s="211">
        <v>1</v>
      </c>
      <c r="N15" s="212">
        <v>1</v>
      </c>
      <c r="O15" s="247" t="s">
        <v>2667</v>
      </c>
      <c r="P15" s="211">
        <v>1</v>
      </c>
      <c r="Q15" s="212">
        <v>1</v>
      </c>
      <c r="R15" s="213" t="s">
        <v>2667</v>
      </c>
      <c r="S15" s="214">
        <f>SUM(G15,J15,M15,P15)*15</f>
        <v>60</v>
      </c>
      <c r="T15" s="248">
        <f>SUM(H15,K15,N15,Q15)</f>
        <v>4</v>
      </c>
    </row>
    <row r="16" spans="1:20" ht="13.5" customHeight="1" thickTop="1" thickBot="1" x14ac:dyDescent="0.3">
      <c r="A16" s="367" t="s">
        <v>2316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2317</v>
      </c>
      <c r="B17" s="132"/>
      <c r="C17" s="133"/>
      <c r="D17" s="133"/>
      <c r="E17" s="133"/>
      <c r="F17" s="134"/>
      <c r="G17" s="114"/>
      <c r="H17" s="115">
        <v>3</v>
      </c>
      <c r="I17" s="117"/>
      <c r="J17" s="114"/>
      <c r="K17" s="115">
        <v>3</v>
      </c>
      <c r="L17" s="117"/>
      <c r="M17" s="114"/>
      <c r="N17" s="115">
        <v>4</v>
      </c>
      <c r="O17" s="117"/>
      <c r="P17" s="114"/>
      <c r="Q17" s="115">
        <v>3</v>
      </c>
      <c r="R17" s="135"/>
      <c r="S17" s="136"/>
      <c r="T17" s="137">
        <f t="shared" ref="T17" si="1">SUM(H17,K17,N17,Q17)</f>
        <v>13</v>
      </c>
    </row>
    <row r="18" spans="1:20" ht="13.5" customHeight="1" thickTop="1" thickBot="1" x14ac:dyDescent="0.3">
      <c r="A18" s="138" t="s">
        <v>2318</v>
      </c>
      <c r="B18" s="139" t="s">
        <v>2319</v>
      </c>
      <c r="C18" s="140"/>
      <c r="D18" s="140"/>
      <c r="E18" s="140" t="s">
        <v>2320</v>
      </c>
      <c r="F18" s="141"/>
      <c r="G18" s="142"/>
      <c r="H18" s="143"/>
      <c r="I18" s="144"/>
      <c r="J18" s="142"/>
      <c r="K18" s="143"/>
      <c r="L18" s="144"/>
      <c r="M18" s="142">
        <v>0</v>
      </c>
      <c r="N18" s="143">
        <v>7</v>
      </c>
      <c r="O18" s="144" t="s">
        <v>2667</v>
      </c>
      <c r="P18" s="142">
        <v>1</v>
      </c>
      <c r="Q18" s="143">
        <v>8</v>
      </c>
      <c r="R18" s="145" t="s">
        <v>2667</v>
      </c>
      <c r="S18" s="146">
        <f t="shared" ref="S18" si="2">SUM(G18,J18,M18,P18)*15</f>
        <v>15</v>
      </c>
      <c r="T18" s="147">
        <f>SUM(H18,K18,N18,Q18)</f>
        <v>15</v>
      </c>
    </row>
    <row r="19" spans="1:20" ht="13.5" customHeight="1" thickTop="1" thickBot="1" x14ac:dyDescent="0.3">
      <c r="A19" s="399" t="s">
        <v>2321</v>
      </c>
      <c r="B19" s="400"/>
      <c r="C19" s="400"/>
      <c r="D19" s="400"/>
      <c r="E19" s="400"/>
      <c r="F19" s="401"/>
      <c r="G19" s="225">
        <f>SUM(G8:G18)</f>
        <v>9</v>
      </c>
      <c r="H19" s="226">
        <f t="shared" ref="H19:T19" si="3">SUM(H8:H18)</f>
        <v>30</v>
      </c>
      <c r="I19" s="227"/>
      <c r="J19" s="225">
        <f t="shared" si="3"/>
        <v>9</v>
      </c>
      <c r="K19" s="226">
        <f t="shared" si="3"/>
        <v>30</v>
      </c>
      <c r="L19" s="227"/>
      <c r="M19" s="225">
        <f t="shared" si="3"/>
        <v>7</v>
      </c>
      <c r="N19" s="226">
        <f t="shared" si="3"/>
        <v>30</v>
      </c>
      <c r="O19" s="227"/>
      <c r="P19" s="225">
        <f t="shared" si="3"/>
        <v>8</v>
      </c>
      <c r="Q19" s="226">
        <f t="shared" si="3"/>
        <v>30</v>
      </c>
      <c r="R19" s="227"/>
      <c r="S19" s="148">
        <f t="shared" si="3"/>
        <v>495</v>
      </c>
      <c r="T19" s="228">
        <f t="shared" si="3"/>
        <v>120</v>
      </c>
    </row>
    <row r="20" spans="1:20" ht="12" customHeight="1" thickTop="1" x14ac:dyDescent="0.25"/>
    <row r="21" spans="1:20" ht="12" customHeight="1" x14ac:dyDescent="0.25">
      <c r="A21" s="109" t="s">
        <v>98</v>
      </c>
      <c r="S21" s="109"/>
    </row>
    <row r="22" spans="1:20" ht="12" customHeight="1" x14ac:dyDescent="0.25">
      <c r="A22" s="154" t="s">
        <v>2655</v>
      </c>
      <c r="S22" s="109"/>
    </row>
    <row r="23" spans="1:20" ht="12" customHeight="1" x14ac:dyDescent="0.25">
      <c r="A23" s="109" t="s">
        <v>99</v>
      </c>
      <c r="S23" s="109"/>
    </row>
    <row r="24" spans="1:20" ht="12" customHeight="1" x14ac:dyDescent="0.25">
      <c r="S24" s="109"/>
      <c r="T24" s="155"/>
    </row>
    <row r="25" spans="1:20" ht="12" customHeight="1" x14ac:dyDescent="0.25">
      <c r="A25" s="156" t="s">
        <v>100</v>
      </c>
      <c r="S25" s="109"/>
      <c r="T25" s="155"/>
    </row>
    <row r="26" spans="1:20" ht="12" customHeight="1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ht="12" customHeight="1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ht="12" customHeight="1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ht="12" customHeight="1" x14ac:dyDescent="0.25">
      <c r="A29" s="109" t="s">
        <v>112</v>
      </c>
      <c r="K29" s="109" t="s">
        <v>113</v>
      </c>
      <c r="S29" s="109"/>
    </row>
    <row r="30" spans="1:20" ht="12" customHeight="1" x14ac:dyDescent="0.25">
      <c r="A30" s="109" t="s">
        <v>114</v>
      </c>
      <c r="K30" s="109" t="s">
        <v>115</v>
      </c>
      <c r="S30" s="109"/>
    </row>
    <row r="31" spans="1:20" ht="12" customHeight="1" x14ac:dyDescent="0.25">
      <c r="S31" s="109"/>
    </row>
    <row r="32" spans="1:20" ht="12" customHeight="1" x14ac:dyDescent="0.25">
      <c r="A32" s="156" t="s">
        <v>116</v>
      </c>
    </row>
    <row r="33" spans="1:19" ht="12" customHeight="1" x14ac:dyDescent="0.25">
      <c r="A33" s="109" t="s">
        <v>117</v>
      </c>
      <c r="S33" s="109"/>
    </row>
    <row r="34" spans="1:19" ht="12" customHeight="1" x14ac:dyDescent="0.25">
      <c r="A34" s="109" t="s">
        <v>118</v>
      </c>
      <c r="S34" s="109"/>
    </row>
    <row r="35" spans="1:19" ht="12" customHeight="1" x14ac:dyDescent="0.25">
      <c r="A35" s="154" t="s">
        <v>2652</v>
      </c>
      <c r="S35" s="109"/>
    </row>
    <row r="36" spans="1:19" ht="12" customHeight="1" x14ac:dyDescent="0.25">
      <c r="A36" s="109" t="s">
        <v>119</v>
      </c>
      <c r="S36" s="109"/>
    </row>
    <row r="37" spans="1:19" ht="12" customHeight="1" x14ac:dyDescent="0.25"/>
    <row r="38" spans="1:19" ht="12" customHeight="1" x14ac:dyDescent="0.25"/>
    <row r="39" spans="1:19" ht="12" customHeight="1" x14ac:dyDescent="0.25"/>
  </sheetData>
  <sheetProtection algorithmName="SHA-512" hashValue="5NeVbqri5lEeIzeSrx3XkxwbfObeOz/TeLIRbUqLualuJ6id+4S8Nu95zPm1UioG8SNc7dh80RH/5Axm7y+8dw==" saltValue="ivnuI5h6ShqIBxaV2LgQIg==" spinCount="100000" sheet="1" objects="1" scenarios="1"/>
  <mergeCells count="22">
    <mergeCell ref="A7:T7"/>
    <mergeCell ref="A12:T12"/>
    <mergeCell ref="A16:T16"/>
    <mergeCell ref="A19:F19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:T1"/>
    <mergeCell ref="A2:T2"/>
    <mergeCell ref="A3:T3"/>
    <mergeCell ref="A4:F4"/>
    <mergeCell ref="G4:R4"/>
    <mergeCell ref="S4:T4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39"/>
  <sheetViews>
    <sheetView workbookViewId="0">
      <selection sqref="A1:T1"/>
    </sheetView>
  </sheetViews>
  <sheetFormatPr defaultColWidth="9.140625" defaultRowHeight="12" x14ac:dyDescent="0.25"/>
  <cols>
    <col min="1" max="1" width="46" style="109" customWidth="1"/>
    <col min="2" max="2" width="13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2322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2323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2694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2324</v>
      </c>
      <c r="B4" s="380"/>
      <c r="C4" s="380"/>
      <c r="D4" s="380"/>
      <c r="E4" s="380"/>
      <c r="F4" s="381"/>
      <c r="G4" s="376" t="s">
        <v>2325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415" t="s">
        <v>2326</v>
      </c>
      <c r="B5" s="417" t="s">
        <v>2327</v>
      </c>
      <c r="C5" s="418" t="s">
        <v>2328</v>
      </c>
      <c r="D5" s="418" t="s">
        <v>2329</v>
      </c>
      <c r="E5" s="418" t="s">
        <v>2330</v>
      </c>
      <c r="F5" s="419" t="s">
        <v>2331</v>
      </c>
      <c r="G5" s="376" t="s">
        <v>2332</v>
      </c>
      <c r="H5" s="377"/>
      <c r="I5" s="378"/>
      <c r="J5" s="376" t="s">
        <v>2333</v>
      </c>
      <c r="K5" s="377"/>
      <c r="L5" s="378"/>
      <c r="M5" s="376" t="s">
        <v>2334</v>
      </c>
      <c r="N5" s="377"/>
      <c r="O5" s="378"/>
      <c r="P5" s="379" t="s">
        <v>2335</v>
      </c>
      <c r="Q5" s="380"/>
      <c r="R5" s="381"/>
      <c r="S5" s="370" t="s">
        <v>2336</v>
      </c>
      <c r="T5" s="372" t="s">
        <v>2337</v>
      </c>
    </row>
    <row r="6" spans="1:20" ht="18" customHeight="1" thickBot="1" x14ac:dyDescent="0.3">
      <c r="A6" s="416"/>
      <c r="B6" s="385"/>
      <c r="C6" s="387"/>
      <c r="D6" s="387"/>
      <c r="E6" s="387"/>
      <c r="F6" s="375"/>
      <c r="G6" s="35" t="s">
        <v>2338</v>
      </c>
      <c r="H6" s="36" t="s">
        <v>2339</v>
      </c>
      <c r="I6" s="37" t="s">
        <v>2340</v>
      </c>
      <c r="J6" s="35" t="s">
        <v>2341</v>
      </c>
      <c r="K6" s="36" t="s">
        <v>2342</v>
      </c>
      <c r="L6" s="37" t="s">
        <v>2343</v>
      </c>
      <c r="M6" s="35" t="s">
        <v>2344</v>
      </c>
      <c r="N6" s="36" t="s">
        <v>2345</v>
      </c>
      <c r="O6" s="37" t="s">
        <v>2346</v>
      </c>
      <c r="P6" s="35" t="s">
        <v>2347</v>
      </c>
      <c r="Q6" s="36" t="s">
        <v>2348</v>
      </c>
      <c r="R6" s="38" t="s">
        <v>2349</v>
      </c>
      <c r="S6" s="413"/>
      <c r="T6" s="414"/>
    </row>
    <row r="7" spans="1:20" ht="13.5" customHeight="1" thickTop="1" thickBot="1" x14ac:dyDescent="0.3">
      <c r="A7" s="367" t="s">
        <v>2350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24" t="s">
        <v>2351</v>
      </c>
      <c r="B8" s="40" t="s">
        <v>2678</v>
      </c>
      <c r="C8" s="43" t="s">
        <v>2352</v>
      </c>
      <c r="D8" s="43" t="s">
        <v>2353</v>
      </c>
      <c r="E8" s="44" t="s">
        <v>2354</v>
      </c>
      <c r="F8" s="45">
        <v>60</v>
      </c>
      <c r="G8" s="46">
        <v>1</v>
      </c>
      <c r="H8" s="47">
        <v>9</v>
      </c>
      <c r="I8" s="48" t="s">
        <v>2355</v>
      </c>
      <c r="J8" s="46">
        <v>1</v>
      </c>
      <c r="K8" s="47">
        <v>9</v>
      </c>
      <c r="L8" s="71" t="s">
        <v>2356</v>
      </c>
      <c r="M8" s="46">
        <v>1</v>
      </c>
      <c r="N8" s="47">
        <v>9</v>
      </c>
      <c r="O8" s="48" t="s">
        <v>2357</v>
      </c>
      <c r="P8" s="46">
        <v>1</v>
      </c>
      <c r="Q8" s="47">
        <v>9</v>
      </c>
      <c r="R8" s="71" t="s">
        <v>2358</v>
      </c>
      <c r="S8" s="230">
        <f t="shared" ref="S8:S9" si="0">SUM(G8,J8,M8,P8)*15</f>
        <v>60</v>
      </c>
      <c r="T8" s="126">
        <f t="shared" ref="T8:T9" si="1">SUM(H8,K8,N8,Q8)</f>
        <v>36</v>
      </c>
    </row>
    <row r="9" spans="1:20" ht="13.5" customHeight="1" x14ac:dyDescent="0.25">
      <c r="A9" s="240" t="s">
        <v>2689</v>
      </c>
      <c r="B9" s="41" t="s">
        <v>2679</v>
      </c>
      <c r="C9" s="50" t="s">
        <v>2359</v>
      </c>
      <c r="D9" s="50" t="s">
        <v>2360</v>
      </c>
      <c r="E9" s="51" t="s">
        <v>2361</v>
      </c>
      <c r="F9" s="52">
        <v>45</v>
      </c>
      <c r="G9" s="53">
        <v>2</v>
      </c>
      <c r="H9" s="54">
        <v>5</v>
      </c>
      <c r="I9" s="277" t="s">
        <v>2667</v>
      </c>
      <c r="J9" s="53">
        <v>2</v>
      </c>
      <c r="K9" s="54">
        <v>5</v>
      </c>
      <c r="L9" s="251" t="s">
        <v>2667</v>
      </c>
      <c r="M9" s="53"/>
      <c r="N9" s="54"/>
      <c r="O9" s="55"/>
      <c r="P9" s="53"/>
      <c r="Q9" s="54"/>
      <c r="R9" s="57"/>
      <c r="S9" s="189">
        <f t="shared" si="0"/>
        <v>60</v>
      </c>
      <c r="T9" s="129">
        <f t="shared" si="1"/>
        <v>10</v>
      </c>
    </row>
    <row r="10" spans="1:20" ht="13.5" customHeight="1" x14ac:dyDescent="0.25">
      <c r="A10" s="120" t="s">
        <v>2362</v>
      </c>
      <c r="B10" s="41" t="s">
        <v>2682</v>
      </c>
      <c r="C10" s="50"/>
      <c r="D10" s="50" t="s">
        <v>2363</v>
      </c>
      <c r="E10" s="51" t="s">
        <v>2364</v>
      </c>
      <c r="F10" s="52">
        <v>45</v>
      </c>
      <c r="G10" s="53">
        <v>2</v>
      </c>
      <c r="H10" s="54">
        <v>5</v>
      </c>
      <c r="I10" s="277" t="s">
        <v>2667</v>
      </c>
      <c r="J10" s="53">
        <v>2</v>
      </c>
      <c r="K10" s="54">
        <v>5</v>
      </c>
      <c r="L10" s="251" t="s">
        <v>2667</v>
      </c>
      <c r="M10" s="53"/>
      <c r="N10" s="54"/>
      <c r="O10" s="55"/>
      <c r="P10" s="53"/>
      <c r="Q10" s="54"/>
      <c r="R10" s="56"/>
      <c r="S10" s="189">
        <f>SUM(G10,J10,M10,P10)*15</f>
        <v>60</v>
      </c>
      <c r="T10" s="129">
        <f>SUM(H10,K10,N10,Q10)</f>
        <v>10</v>
      </c>
    </row>
    <row r="11" spans="1:20" ht="13.5" customHeight="1" thickBot="1" x14ac:dyDescent="0.3">
      <c r="A11" s="222" t="s">
        <v>2365</v>
      </c>
      <c r="B11" s="243" t="s">
        <v>2684</v>
      </c>
      <c r="C11" s="58" t="s">
        <v>2366</v>
      </c>
      <c r="D11" s="58" t="s">
        <v>2367</v>
      </c>
      <c r="E11" s="59" t="s">
        <v>2368</v>
      </c>
      <c r="F11" s="60">
        <v>45</v>
      </c>
      <c r="G11" s="61"/>
      <c r="H11" s="62"/>
      <c r="I11" s="64"/>
      <c r="J11" s="61"/>
      <c r="K11" s="62"/>
      <c r="L11" s="64"/>
      <c r="M11" s="61">
        <v>2</v>
      </c>
      <c r="N11" s="62">
        <v>2</v>
      </c>
      <c r="O11" s="64" t="s">
        <v>2369</v>
      </c>
      <c r="P11" s="61">
        <v>2</v>
      </c>
      <c r="Q11" s="62">
        <v>2</v>
      </c>
      <c r="R11" s="64" t="s">
        <v>2370</v>
      </c>
      <c r="S11" s="223">
        <f>SUM(G11,J11,M11,P11)*15</f>
        <v>60</v>
      </c>
      <c r="T11" s="215">
        <f>SUM(H11,K11,N11,Q11)</f>
        <v>4</v>
      </c>
    </row>
    <row r="12" spans="1:20" ht="13.5" customHeight="1" thickTop="1" thickBot="1" x14ac:dyDescent="0.3">
      <c r="A12" s="423" t="s">
        <v>2371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5"/>
    </row>
    <row r="13" spans="1:20" s="157" customFormat="1" ht="13.5" customHeight="1" x14ac:dyDescent="0.25">
      <c r="A13" s="124" t="s">
        <v>2372</v>
      </c>
      <c r="B13" s="40" t="s">
        <v>2691</v>
      </c>
      <c r="C13" s="65" t="s">
        <v>2373</v>
      </c>
      <c r="D13" s="65" t="s">
        <v>2374</v>
      </c>
      <c r="E13" s="66" t="s">
        <v>2375</v>
      </c>
      <c r="F13" s="67">
        <v>45</v>
      </c>
      <c r="G13" s="68">
        <v>2</v>
      </c>
      <c r="H13" s="69">
        <v>4</v>
      </c>
      <c r="I13" s="249" t="s">
        <v>2667</v>
      </c>
      <c r="J13" s="68">
        <v>2</v>
      </c>
      <c r="K13" s="69">
        <v>4</v>
      </c>
      <c r="L13" s="71" t="s">
        <v>2376</v>
      </c>
      <c r="M13" s="68">
        <v>2</v>
      </c>
      <c r="N13" s="69">
        <v>4</v>
      </c>
      <c r="O13" s="249" t="s">
        <v>2667</v>
      </c>
      <c r="P13" s="68">
        <v>2</v>
      </c>
      <c r="Q13" s="69">
        <v>4</v>
      </c>
      <c r="R13" s="71" t="s">
        <v>2377</v>
      </c>
      <c r="S13" s="125">
        <f t="shared" ref="S13:S15" si="2">SUM(G13,J13,M13,P13)*15</f>
        <v>120</v>
      </c>
      <c r="T13" s="126">
        <f t="shared" ref="T13:T15" si="3">SUM(H13,K13,N13,Q13)</f>
        <v>16</v>
      </c>
    </row>
    <row r="14" spans="1:20" s="157" customFormat="1" ht="13.5" customHeight="1" x14ac:dyDescent="0.25">
      <c r="A14" s="127" t="s">
        <v>2378</v>
      </c>
      <c r="B14" s="41" t="s">
        <v>2379</v>
      </c>
      <c r="C14" s="72"/>
      <c r="D14" s="72" t="s">
        <v>2380</v>
      </c>
      <c r="E14" s="73" t="s">
        <v>2381</v>
      </c>
      <c r="F14" s="74">
        <v>45</v>
      </c>
      <c r="G14" s="75"/>
      <c r="H14" s="76"/>
      <c r="I14" s="77"/>
      <c r="J14" s="75">
        <v>2</v>
      </c>
      <c r="K14" s="76">
        <v>3</v>
      </c>
      <c r="L14" s="56" t="s">
        <v>2382</v>
      </c>
      <c r="M14" s="75"/>
      <c r="N14" s="76"/>
      <c r="O14" s="77"/>
      <c r="P14" s="75"/>
      <c r="Q14" s="76"/>
      <c r="R14" s="56"/>
      <c r="S14" s="128">
        <f t="shared" si="2"/>
        <v>30</v>
      </c>
      <c r="T14" s="129">
        <f t="shared" si="3"/>
        <v>3</v>
      </c>
    </row>
    <row r="15" spans="1:20" s="157" customFormat="1" ht="13.5" customHeight="1" x14ac:dyDescent="0.25">
      <c r="A15" s="102" t="s">
        <v>2383</v>
      </c>
      <c r="B15" s="41" t="s">
        <v>2384</v>
      </c>
      <c r="C15" s="72"/>
      <c r="D15" s="72" t="s">
        <v>2385</v>
      </c>
      <c r="E15" s="73" t="s">
        <v>2386</v>
      </c>
      <c r="F15" s="74">
        <v>45</v>
      </c>
      <c r="G15" s="75"/>
      <c r="H15" s="76"/>
      <c r="I15" s="77"/>
      <c r="J15" s="75"/>
      <c r="K15" s="76"/>
      <c r="L15" s="56"/>
      <c r="M15" s="75">
        <v>2</v>
      </c>
      <c r="N15" s="76">
        <v>3</v>
      </c>
      <c r="O15" s="77" t="s">
        <v>2387</v>
      </c>
      <c r="P15" s="75"/>
      <c r="Q15" s="76"/>
      <c r="R15" s="56"/>
      <c r="S15" s="128">
        <f t="shared" si="2"/>
        <v>30</v>
      </c>
      <c r="T15" s="129">
        <f t="shared" si="3"/>
        <v>3</v>
      </c>
    </row>
    <row r="16" spans="1:20" s="157" customFormat="1" ht="13.5" customHeight="1" thickBot="1" x14ac:dyDescent="0.3">
      <c r="A16" s="208" t="s">
        <v>2693</v>
      </c>
      <c r="B16" s="250" t="s">
        <v>2692</v>
      </c>
      <c r="C16" s="209" t="s">
        <v>2388</v>
      </c>
      <c r="D16" s="209" t="s">
        <v>2389</v>
      </c>
      <c r="E16" s="246" t="s">
        <v>2390</v>
      </c>
      <c r="F16" s="210">
        <v>45</v>
      </c>
      <c r="G16" s="211">
        <v>2</v>
      </c>
      <c r="H16" s="212">
        <v>5</v>
      </c>
      <c r="I16" s="247" t="s">
        <v>2391</v>
      </c>
      <c r="J16" s="211">
        <v>2</v>
      </c>
      <c r="K16" s="212">
        <v>5</v>
      </c>
      <c r="L16" s="213" t="s">
        <v>2392</v>
      </c>
      <c r="M16" s="211"/>
      <c r="N16" s="212"/>
      <c r="O16" s="247"/>
      <c r="P16" s="211"/>
      <c r="Q16" s="212"/>
      <c r="R16" s="213"/>
      <c r="S16" s="214">
        <f>SUM(G16,J16,M16,P16)*15</f>
        <v>60</v>
      </c>
      <c r="T16" s="215">
        <f>SUM(H16,K16,N16,Q16)</f>
        <v>10</v>
      </c>
    </row>
    <row r="17" spans="1:20" ht="13.5" customHeight="1" thickTop="1" thickBot="1" x14ac:dyDescent="0.3">
      <c r="A17" s="367" t="s">
        <v>2393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2394</v>
      </c>
      <c r="B18" s="132"/>
      <c r="C18" s="133"/>
      <c r="D18" s="133"/>
      <c r="E18" s="133"/>
      <c r="F18" s="134"/>
      <c r="G18" s="158"/>
      <c r="H18" s="159"/>
      <c r="I18" s="187"/>
      <c r="J18" s="158"/>
      <c r="K18" s="159"/>
      <c r="L18" s="117"/>
      <c r="M18" s="158"/>
      <c r="N18" s="115">
        <v>6</v>
      </c>
      <c r="O18" s="117"/>
      <c r="P18" s="114"/>
      <c r="Q18" s="115">
        <v>7</v>
      </c>
      <c r="R18" s="135"/>
      <c r="S18" s="136"/>
      <c r="T18" s="137">
        <f t="shared" ref="T18" si="4">SUM(H18,K18,N18,Q18)</f>
        <v>13</v>
      </c>
    </row>
    <row r="19" spans="1:20" ht="13.5" customHeight="1" thickTop="1" thickBot="1" x14ac:dyDescent="0.3">
      <c r="A19" s="138" t="s">
        <v>2395</v>
      </c>
      <c r="B19" s="139" t="s">
        <v>2396</v>
      </c>
      <c r="C19" s="140"/>
      <c r="D19" s="140"/>
      <c r="E19" s="140" t="s">
        <v>2397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5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2717</v>
      </c>
      <c r="B20" s="400"/>
      <c r="C20" s="400"/>
      <c r="D20" s="400"/>
      <c r="E20" s="400"/>
      <c r="F20" s="403"/>
      <c r="G20" s="225">
        <f>SUM(G8:G19)</f>
        <v>9</v>
      </c>
      <c r="H20" s="226">
        <f t="shared" ref="H20:T20" si="6">SUM(H8:H19)</f>
        <v>28</v>
      </c>
      <c r="I20" s="227"/>
      <c r="J20" s="225">
        <f t="shared" si="6"/>
        <v>11</v>
      </c>
      <c r="K20" s="226">
        <f t="shared" si="6"/>
        <v>31</v>
      </c>
      <c r="L20" s="227"/>
      <c r="M20" s="225">
        <f t="shared" si="6"/>
        <v>7</v>
      </c>
      <c r="N20" s="226">
        <f t="shared" si="6"/>
        <v>31</v>
      </c>
      <c r="O20" s="227"/>
      <c r="P20" s="225">
        <f t="shared" si="6"/>
        <v>5</v>
      </c>
      <c r="Q20" s="226">
        <f t="shared" si="6"/>
        <v>30</v>
      </c>
      <c r="R20" s="227"/>
      <c r="S20" s="148">
        <f t="shared" si="6"/>
        <v>480</v>
      </c>
      <c r="T20" s="228">
        <f t="shared" si="6"/>
        <v>120</v>
      </c>
    </row>
    <row r="21" spans="1:20" ht="12" customHeight="1" thickTop="1" x14ac:dyDescent="0.25"/>
    <row r="22" spans="1:20" ht="12" customHeight="1" x14ac:dyDescent="0.25">
      <c r="A22" s="109" t="s">
        <v>98</v>
      </c>
      <c r="S22" s="109"/>
    </row>
    <row r="23" spans="1:20" ht="12" customHeight="1" x14ac:dyDescent="0.25">
      <c r="A23" s="154" t="s">
        <v>2650</v>
      </c>
      <c r="S23" s="109"/>
    </row>
    <row r="24" spans="1:20" ht="12" customHeight="1" x14ac:dyDescent="0.25">
      <c r="A24" s="109" t="s">
        <v>99</v>
      </c>
      <c r="S24" s="109"/>
    </row>
    <row r="25" spans="1:20" ht="12" customHeight="1" x14ac:dyDescent="0.25">
      <c r="S25" s="109"/>
      <c r="T25" s="155"/>
    </row>
    <row r="26" spans="1:20" ht="12" customHeight="1" x14ac:dyDescent="0.25">
      <c r="A26" s="156" t="s">
        <v>100</v>
      </c>
      <c r="S26" s="109"/>
      <c r="T26" s="155"/>
    </row>
    <row r="27" spans="1:20" ht="12" customHeight="1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ht="12" customHeight="1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ht="12" customHeight="1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ht="12" customHeight="1" x14ac:dyDescent="0.25">
      <c r="A30" s="109" t="s">
        <v>112</v>
      </c>
      <c r="K30" s="109" t="s">
        <v>113</v>
      </c>
      <c r="S30" s="109"/>
    </row>
    <row r="31" spans="1:20" ht="12" customHeight="1" x14ac:dyDescent="0.25">
      <c r="A31" s="109" t="s">
        <v>114</v>
      </c>
      <c r="K31" s="109" t="s">
        <v>115</v>
      </c>
      <c r="S31" s="109"/>
    </row>
    <row r="32" spans="1:20" ht="12" customHeight="1" x14ac:dyDescent="0.25">
      <c r="S32" s="109"/>
    </row>
    <row r="33" spans="1:19" ht="12" customHeight="1" x14ac:dyDescent="0.25">
      <c r="A33" s="156" t="s">
        <v>116</v>
      </c>
    </row>
    <row r="34" spans="1:19" ht="12" customHeight="1" x14ac:dyDescent="0.25">
      <c r="A34" s="109" t="s">
        <v>117</v>
      </c>
      <c r="S34" s="109"/>
    </row>
    <row r="35" spans="1:19" ht="12" customHeight="1" x14ac:dyDescent="0.25">
      <c r="A35" s="109" t="s">
        <v>118</v>
      </c>
      <c r="S35" s="109"/>
    </row>
    <row r="36" spans="1:19" ht="12" customHeight="1" x14ac:dyDescent="0.25">
      <c r="A36" s="154" t="s">
        <v>2652</v>
      </c>
      <c r="S36" s="109"/>
    </row>
    <row r="37" spans="1:19" ht="12" customHeight="1" x14ac:dyDescent="0.25">
      <c r="A37" s="109" t="s">
        <v>119</v>
      </c>
      <c r="S37" s="109"/>
    </row>
    <row r="38" spans="1:19" ht="12" customHeight="1" x14ac:dyDescent="0.25"/>
    <row r="39" spans="1:19" ht="12" customHeight="1" x14ac:dyDescent="0.25"/>
  </sheetData>
  <sheetProtection algorithmName="SHA-512" hashValue="EEH5Hs56b2R8fj7Gry2t8UUHWiexTimOTDILrKBtZNYKjQIvJEYoIHcyiBMD0tPfnB7DYebZ4/ye7Hmmrx7gAw==" saltValue="F2l3XmyE7DprAm8U7sOsDg==" spinCount="100000" sheet="1" objects="1" scenarios="1"/>
  <mergeCells count="22">
    <mergeCell ref="A7:T7"/>
    <mergeCell ref="A12:T12"/>
    <mergeCell ref="A17:T17"/>
    <mergeCell ref="A20:F20"/>
    <mergeCell ref="G5:I5"/>
    <mergeCell ref="J5:L5"/>
    <mergeCell ref="M5:O5"/>
    <mergeCell ref="P5:R5"/>
    <mergeCell ref="S5:S6"/>
    <mergeCell ref="T5:T6"/>
    <mergeCell ref="A5:A6"/>
    <mergeCell ref="B5:B6"/>
    <mergeCell ref="C5:C6"/>
    <mergeCell ref="D5:D6"/>
    <mergeCell ref="E5:E6"/>
    <mergeCell ref="F5:F6"/>
    <mergeCell ref="A1:T1"/>
    <mergeCell ref="A2:T2"/>
    <mergeCell ref="A3:T3"/>
    <mergeCell ref="A4:F4"/>
    <mergeCell ref="G4:R4"/>
    <mergeCell ref="S4:T4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T36"/>
  <sheetViews>
    <sheetView zoomScaleNormal="100" workbookViewId="0">
      <selection sqref="A1:T1"/>
    </sheetView>
  </sheetViews>
  <sheetFormatPr defaultColWidth="9.140625" defaultRowHeight="12" x14ac:dyDescent="0.25"/>
  <cols>
    <col min="1" max="1" width="45.85546875" style="109" customWidth="1"/>
    <col min="2" max="2" width="10.8554687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8554687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2011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2012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2715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2013</v>
      </c>
      <c r="B4" s="380"/>
      <c r="C4" s="380"/>
      <c r="D4" s="380"/>
      <c r="E4" s="380"/>
      <c r="F4" s="381"/>
      <c r="G4" s="376" t="s">
        <v>2014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2015</v>
      </c>
      <c r="B5" s="384" t="s">
        <v>2016</v>
      </c>
      <c r="C5" s="386" t="s">
        <v>2017</v>
      </c>
      <c r="D5" s="386" t="s">
        <v>2018</v>
      </c>
      <c r="E5" s="386" t="s">
        <v>2019</v>
      </c>
      <c r="F5" s="374" t="s">
        <v>2020</v>
      </c>
      <c r="G5" s="376" t="s">
        <v>2021</v>
      </c>
      <c r="H5" s="377"/>
      <c r="I5" s="378"/>
      <c r="J5" s="376" t="s">
        <v>2022</v>
      </c>
      <c r="K5" s="377"/>
      <c r="L5" s="378"/>
      <c r="M5" s="376" t="s">
        <v>2023</v>
      </c>
      <c r="N5" s="377"/>
      <c r="O5" s="378"/>
      <c r="P5" s="379" t="s">
        <v>2024</v>
      </c>
      <c r="Q5" s="380"/>
      <c r="R5" s="381"/>
      <c r="S5" s="370" t="s">
        <v>2025</v>
      </c>
      <c r="T5" s="372" t="s">
        <v>2026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2027</v>
      </c>
      <c r="H6" s="4" t="s">
        <v>2028</v>
      </c>
      <c r="I6" s="105" t="s">
        <v>2029</v>
      </c>
      <c r="J6" s="2" t="s">
        <v>2030</v>
      </c>
      <c r="K6" s="4" t="s">
        <v>2031</v>
      </c>
      <c r="L6" s="105" t="s">
        <v>2032</v>
      </c>
      <c r="M6" s="2" t="s">
        <v>2033</v>
      </c>
      <c r="N6" s="4" t="s">
        <v>2034</v>
      </c>
      <c r="O6" s="105" t="s">
        <v>2035</v>
      </c>
      <c r="P6" s="2" t="s">
        <v>2036</v>
      </c>
      <c r="Q6" s="4" t="s">
        <v>2037</v>
      </c>
      <c r="R6" s="5" t="s">
        <v>2038</v>
      </c>
      <c r="S6" s="371"/>
      <c r="T6" s="373"/>
    </row>
    <row r="7" spans="1:20" ht="13.5" customHeight="1" thickTop="1" thickBot="1" x14ac:dyDescent="0.3">
      <c r="A7" s="367" t="s">
        <v>2039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229" t="s">
        <v>2713</v>
      </c>
      <c r="B8" s="39" t="s">
        <v>2040</v>
      </c>
      <c r="C8" s="50"/>
      <c r="D8" s="50" t="s">
        <v>2041</v>
      </c>
      <c r="E8" s="51" t="s">
        <v>2042</v>
      </c>
      <c r="F8" s="52">
        <v>45</v>
      </c>
      <c r="G8" s="53">
        <v>3</v>
      </c>
      <c r="H8" s="54">
        <v>7</v>
      </c>
      <c r="I8" s="55" t="s">
        <v>2043</v>
      </c>
      <c r="J8" s="53">
        <v>3</v>
      </c>
      <c r="K8" s="54">
        <v>7</v>
      </c>
      <c r="L8" s="56" t="s">
        <v>2044</v>
      </c>
      <c r="M8" s="53">
        <v>3</v>
      </c>
      <c r="N8" s="54">
        <v>7</v>
      </c>
      <c r="O8" s="55" t="s">
        <v>2045</v>
      </c>
      <c r="P8" s="53">
        <v>3</v>
      </c>
      <c r="Q8" s="54">
        <v>7</v>
      </c>
      <c r="R8" s="56" t="s">
        <v>2046</v>
      </c>
      <c r="S8" s="189">
        <f t="shared" ref="S8:S14" si="0">SUM(G8,J8,M8,P8)*15</f>
        <v>180</v>
      </c>
      <c r="T8" s="165">
        <f t="shared" ref="T8:T14" si="1">SUM(H8,K8,N8,Q8)</f>
        <v>28</v>
      </c>
    </row>
    <row r="9" spans="1:20" ht="13.5" customHeight="1" x14ac:dyDescent="0.25">
      <c r="A9" s="229" t="s">
        <v>2722</v>
      </c>
      <c r="B9" s="39" t="s">
        <v>2047</v>
      </c>
      <c r="C9" s="50"/>
      <c r="D9" s="50" t="s">
        <v>2048</v>
      </c>
      <c r="E9" s="51" t="s">
        <v>2049</v>
      </c>
      <c r="F9" s="52">
        <v>45</v>
      </c>
      <c r="G9" s="53">
        <v>2</v>
      </c>
      <c r="H9" s="54">
        <v>4</v>
      </c>
      <c r="I9" s="55" t="s">
        <v>2050</v>
      </c>
      <c r="J9" s="53">
        <v>2</v>
      </c>
      <c r="K9" s="54">
        <v>4</v>
      </c>
      <c r="L9" s="57" t="s">
        <v>2051</v>
      </c>
      <c r="M9" s="53">
        <v>2</v>
      </c>
      <c r="N9" s="54">
        <v>4</v>
      </c>
      <c r="O9" s="55" t="s">
        <v>2052</v>
      </c>
      <c r="P9" s="53">
        <v>2</v>
      </c>
      <c r="Q9" s="54">
        <v>4</v>
      </c>
      <c r="R9" s="57" t="s">
        <v>2053</v>
      </c>
      <c r="S9" s="189">
        <f t="shared" si="0"/>
        <v>120</v>
      </c>
      <c r="T9" s="165">
        <f t="shared" si="1"/>
        <v>16</v>
      </c>
    </row>
    <row r="10" spans="1:20" ht="13.5" customHeight="1" x14ac:dyDescent="0.25">
      <c r="A10" s="102" t="s">
        <v>2054</v>
      </c>
      <c r="B10" s="39" t="s">
        <v>2055</v>
      </c>
      <c r="C10" s="50"/>
      <c r="D10" s="50" t="s">
        <v>2056</v>
      </c>
      <c r="E10" s="51" t="s">
        <v>2057</v>
      </c>
      <c r="F10" s="52">
        <v>45</v>
      </c>
      <c r="G10" s="53">
        <v>2</v>
      </c>
      <c r="H10" s="54">
        <v>4</v>
      </c>
      <c r="I10" s="55" t="s">
        <v>2058</v>
      </c>
      <c r="J10" s="53">
        <v>2</v>
      </c>
      <c r="K10" s="54">
        <v>4</v>
      </c>
      <c r="L10" s="56" t="s">
        <v>2059</v>
      </c>
      <c r="M10" s="53">
        <v>2</v>
      </c>
      <c r="N10" s="54">
        <v>4</v>
      </c>
      <c r="O10" s="55" t="s">
        <v>2060</v>
      </c>
      <c r="P10" s="53">
        <v>2</v>
      </c>
      <c r="Q10" s="54">
        <v>4</v>
      </c>
      <c r="R10" s="56" t="s">
        <v>2061</v>
      </c>
      <c r="S10" s="189">
        <f t="shared" si="0"/>
        <v>120</v>
      </c>
      <c r="T10" s="165">
        <f t="shared" si="1"/>
        <v>16</v>
      </c>
    </row>
    <row r="11" spans="1:20" ht="13.5" customHeight="1" x14ac:dyDescent="0.25">
      <c r="A11" s="229" t="s">
        <v>2758</v>
      </c>
      <c r="B11" s="39" t="s">
        <v>2062</v>
      </c>
      <c r="C11" s="50"/>
      <c r="D11" s="50" t="s">
        <v>2063</v>
      </c>
      <c r="E11" s="51" t="s">
        <v>2064</v>
      </c>
      <c r="F11" s="52">
        <v>45</v>
      </c>
      <c r="G11" s="53"/>
      <c r="H11" s="54"/>
      <c r="I11" s="55"/>
      <c r="J11" s="53"/>
      <c r="K11" s="54"/>
      <c r="L11" s="57"/>
      <c r="M11" s="53">
        <v>2</v>
      </c>
      <c r="N11" s="54">
        <v>4</v>
      </c>
      <c r="O11" s="55" t="s">
        <v>2065</v>
      </c>
      <c r="P11" s="53">
        <v>2</v>
      </c>
      <c r="Q11" s="54">
        <v>4</v>
      </c>
      <c r="R11" s="57" t="s">
        <v>2066</v>
      </c>
      <c r="S11" s="189">
        <f t="shared" si="0"/>
        <v>60</v>
      </c>
      <c r="T11" s="165">
        <f t="shared" si="1"/>
        <v>8</v>
      </c>
    </row>
    <row r="12" spans="1:20" ht="13.5" customHeight="1" x14ac:dyDescent="0.25">
      <c r="A12" s="127" t="s">
        <v>2067</v>
      </c>
      <c r="B12" s="39" t="s">
        <v>2068</v>
      </c>
      <c r="C12" s="50"/>
      <c r="D12" s="50" t="s">
        <v>2069</v>
      </c>
      <c r="E12" s="51" t="s">
        <v>2070</v>
      </c>
      <c r="F12" s="52">
        <v>45</v>
      </c>
      <c r="G12" s="53">
        <v>2</v>
      </c>
      <c r="H12" s="54">
        <v>4</v>
      </c>
      <c r="I12" s="55" t="s">
        <v>2071</v>
      </c>
      <c r="J12" s="53"/>
      <c r="K12" s="54"/>
      <c r="L12" s="56"/>
      <c r="M12" s="53"/>
      <c r="N12" s="54"/>
      <c r="O12" s="55"/>
      <c r="P12" s="53"/>
      <c r="Q12" s="54"/>
      <c r="R12" s="56"/>
      <c r="S12" s="189">
        <f t="shared" si="0"/>
        <v>30</v>
      </c>
      <c r="T12" s="165">
        <f t="shared" si="1"/>
        <v>4</v>
      </c>
    </row>
    <row r="13" spans="1:20" ht="13.5" customHeight="1" x14ac:dyDescent="0.25">
      <c r="A13" s="127" t="s">
        <v>2072</v>
      </c>
      <c r="B13" s="39" t="s">
        <v>2073</v>
      </c>
      <c r="C13" s="50"/>
      <c r="D13" s="50" t="s">
        <v>2074</v>
      </c>
      <c r="E13" s="51" t="s">
        <v>2075</v>
      </c>
      <c r="F13" s="52">
        <v>45</v>
      </c>
      <c r="G13" s="53"/>
      <c r="H13" s="54"/>
      <c r="I13" s="55"/>
      <c r="J13" s="53">
        <v>2</v>
      </c>
      <c r="K13" s="54">
        <v>4</v>
      </c>
      <c r="L13" s="57" t="s">
        <v>2076</v>
      </c>
      <c r="M13" s="53"/>
      <c r="N13" s="54"/>
      <c r="O13" s="55"/>
      <c r="P13" s="53"/>
      <c r="Q13" s="54"/>
      <c r="R13" s="57"/>
      <c r="S13" s="189">
        <f t="shared" si="0"/>
        <v>30</v>
      </c>
      <c r="T13" s="165">
        <f t="shared" si="1"/>
        <v>4</v>
      </c>
    </row>
    <row r="14" spans="1:20" ht="13.5" customHeight="1" x14ac:dyDescent="0.25">
      <c r="A14" s="121" t="s">
        <v>2077</v>
      </c>
      <c r="B14" s="190" t="s">
        <v>2078</v>
      </c>
      <c r="C14" s="91"/>
      <c r="D14" s="91"/>
      <c r="E14" s="92"/>
      <c r="F14" s="86">
        <v>45</v>
      </c>
      <c r="G14" s="87"/>
      <c r="H14" s="88"/>
      <c r="I14" s="89"/>
      <c r="J14" s="87"/>
      <c r="K14" s="88"/>
      <c r="L14" s="90"/>
      <c r="M14" s="87">
        <v>1</v>
      </c>
      <c r="N14" s="88">
        <v>4</v>
      </c>
      <c r="O14" s="89" t="s">
        <v>2079</v>
      </c>
      <c r="P14" s="87"/>
      <c r="Q14" s="88"/>
      <c r="R14" s="90"/>
      <c r="S14" s="221">
        <f t="shared" si="0"/>
        <v>15</v>
      </c>
      <c r="T14" s="192">
        <f t="shared" si="1"/>
        <v>4</v>
      </c>
    </row>
    <row r="15" spans="1:20" ht="13.5" customHeight="1" thickBot="1" x14ac:dyDescent="0.3">
      <c r="A15" s="222" t="s">
        <v>2080</v>
      </c>
      <c r="B15" s="107" t="s">
        <v>2081</v>
      </c>
      <c r="C15" s="58"/>
      <c r="D15" s="58" t="s">
        <v>2082</v>
      </c>
      <c r="E15" s="59" t="s">
        <v>2083</v>
      </c>
      <c r="F15" s="60">
        <v>45</v>
      </c>
      <c r="G15" s="61"/>
      <c r="H15" s="62"/>
      <c r="I15" s="63"/>
      <c r="J15" s="61"/>
      <c r="K15" s="62"/>
      <c r="L15" s="64"/>
      <c r="M15" s="61"/>
      <c r="N15" s="62"/>
      <c r="O15" s="63"/>
      <c r="P15" s="61">
        <v>2</v>
      </c>
      <c r="Q15" s="62">
        <v>3</v>
      </c>
      <c r="R15" s="64" t="s">
        <v>2084</v>
      </c>
      <c r="S15" s="223">
        <f>SUM(G15,J15,M15,P15)*15</f>
        <v>30</v>
      </c>
      <c r="T15" s="224">
        <f>SUM(H15,K15,N15,Q15)</f>
        <v>3</v>
      </c>
    </row>
    <row r="16" spans="1:20" ht="13.5" customHeight="1" thickTop="1" thickBot="1" x14ac:dyDescent="0.3">
      <c r="A16" s="367" t="s">
        <v>2085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2086</v>
      </c>
      <c r="B17" s="132"/>
      <c r="C17" s="133"/>
      <c r="D17" s="133"/>
      <c r="E17" s="133"/>
      <c r="F17" s="134"/>
      <c r="G17" s="172"/>
      <c r="H17" s="173">
        <v>9</v>
      </c>
      <c r="I17" s="174"/>
      <c r="J17" s="172"/>
      <c r="K17" s="173">
        <v>9</v>
      </c>
      <c r="L17" s="175"/>
      <c r="M17" s="172"/>
      <c r="N17" s="173">
        <v>2</v>
      </c>
      <c r="O17" s="174"/>
      <c r="P17" s="172"/>
      <c r="Q17" s="173">
        <v>2</v>
      </c>
      <c r="R17" s="176"/>
      <c r="S17" s="136"/>
      <c r="T17" s="137">
        <f t="shared" ref="T17" si="2">SUM(H17,K17,N17,Q17)</f>
        <v>22</v>
      </c>
    </row>
    <row r="18" spans="1:20" ht="13.5" customHeight="1" thickTop="1" thickBot="1" x14ac:dyDescent="0.3">
      <c r="A18" s="138" t="s">
        <v>2087</v>
      </c>
      <c r="B18" s="139" t="s">
        <v>2088</v>
      </c>
      <c r="C18" s="140"/>
      <c r="D18" s="140"/>
      <c r="E18" s="140" t="s">
        <v>2089</v>
      </c>
      <c r="F18" s="141"/>
      <c r="G18" s="142"/>
      <c r="H18" s="143"/>
      <c r="I18" s="144"/>
      <c r="J18" s="142"/>
      <c r="K18" s="143"/>
      <c r="L18" s="144"/>
      <c r="M18" s="179">
        <v>0.5</v>
      </c>
      <c r="N18" s="180">
        <v>7</v>
      </c>
      <c r="O18" s="181" t="s">
        <v>2667</v>
      </c>
      <c r="P18" s="179">
        <v>0.5</v>
      </c>
      <c r="Q18" s="180">
        <v>8</v>
      </c>
      <c r="R18" s="182" t="s">
        <v>2667</v>
      </c>
      <c r="S18" s="146">
        <f t="shared" ref="S18" si="3">SUM(G18,J18,M18,P18)*15</f>
        <v>15</v>
      </c>
      <c r="T18" s="147">
        <f>SUM(H18,K18,N18,Q18)</f>
        <v>15</v>
      </c>
    </row>
    <row r="19" spans="1:20" ht="13.5" customHeight="1" thickTop="1" thickBot="1" x14ac:dyDescent="0.3">
      <c r="A19" s="399" t="s">
        <v>2090</v>
      </c>
      <c r="B19" s="400"/>
      <c r="C19" s="400"/>
      <c r="D19" s="400"/>
      <c r="E19" s="400"/>
      <c r="F19" s="401"/>
      <c r="G19" s="225">
        <f>SUM(G8:G18)</f>
        <v>9</v>
      </c>
      <c r="H19" s="226">
        <f>SUM(H8:H18)</f>
        <v>28</v>
      </c>
      <c r="I19" s="227"/>
      <c r="J19" s="225">
        <f>SUM(J8:J18)</f>
        <v>9</v>
      </c>
      <c r="K19" s="226">
        <f>SUM(K8:K18)</f>
        <v>28</v>
      </c>
      <c r="L19" s="227"/>
      <c r="M19" s="225">
        <f>SUM(M8:M18)</f>
        <v>10.5</v>
      </c>
      <c r="N19" s="226">
        <f>SUM(N8:N18)</f>
        <v>32</v>
      </c>
      <c r="O19" s="227"/>
      <c r="P19" s="225">
        <f>SUM(P8:P18)</f>
        <v>11.5</v>
      </c>
      <c r="Q19" s="226">
        <f>SUM(Q8:Q18)</f>
        <v>32</v>
      </c>
      <c r="R19" s="227"/>
      <c r="S19" s="148">
        <f>SUM(S8:S18)</f>
        <v>600</v>
      </c>
      <c r="T19" s="228">
        <f>SUM(T8:T18)</f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2655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54MsN+HFFUC/J+kOiJc6cPVujUfPPvuj/rTf+kAUlmFXMPuKcLGC0YFqUXgnHvzpSl3uHPyxeOHo4LTv7fIgSg==" saltValue="gsm0Wa/5u5lcbtZ7DU40wQ==" spinCount="100000" sheet="1" objects="1" scenarios="1"/>
  <mergeCells count="21">
    <mergeCell ref="S5:S6"/>
    <mergeCell ref="T5:T6"/>
    <mergeCell ref="A19:F19"/>
    <mergeCell ref="A16:T1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T1"/>
    <mergeCell ref="A2:T2"/>
    <mergeCell ref="A4:F4"/>
    <mergeCell ref="G4:R4"/>
    <mergeCell ref="S4:T4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40"/>
  <sheetViews>
    <sheetView workbookViewId="0">
      <selection sqref="A1:T1"/>
    </sheetView>
  </sheetViews>
  <sheetFormatPr defaultColWidth="9.140625" defaultRowHeight="12" x14ac:dyDescent="0.25"/>
  <cols>
    <col min="1" max="1" width="45.42578125" style="109" customWidth="1"/>
    <col min="2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2091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2092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2715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2093</v>
      </c>
      <c r="B4" s="380"/>
      <c r="C4" s="380"/>
      <c r="D4" s="380"/>
      <c r="E4" s="380"/>
      <c r="F4" s="381"/>
      <c r="G4" s="379" t="s">
        <v>2094</v>
      </c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1"/>
      <c r="S4" s="379"/>
      <c r="T4" s="426"/>
    </row>
    <row r="5" spans="1:20" ht="18" customHeight="1" thickBot="1" x14ac:dyDescent="0.3">
      <c r="A5" s="429" t="s">
        <v>2095</v>
      </c>
      <c r="B5" s="431" t="s">
        <v>2096</v>
      </c>
      <c r="C5" s="418" t="s">
        <v>2097</v>
      </c>
      <c r="D5" s="418" t="s">
        <v>2098</v>
      </c>
      <c r="E5" s="418" t="s">
        <v>2099</v>
      </c>
      <c r="F5" s="419" t="s">
        <v>2100</v>
      </c>
      <c r="G5" s="379" t="s">
        <v>2101</v>
      </c>
      <c r="H5" s="380"/>
      <c r="I5" s="381"/>
      <c r="J5" s="379" t="s">
        <v>2102</v>
      </c>
      <c r="K5" s="380"/>
      <c r="L5" s="381"/>
      <c r="M5" s="379" t="s">
        <v>2103</v>
      </c>
      <c r="N5" s="380"/>
      <c r="O5" s="381"/>
      <c r="P5" s="379" t="s">
        <v>2104</v>
      </c>
      <c r="Q5" s="380"/>
      <c r="R5" s="381"/>
      <c r="S5" s="427" t="s">
        <v>2105</v>
      </c>
      <c r="T5" s="372" t="s">
        <v>2106</v>
      </c>
    </row>
    <row r="6" spans="1:20" ht="18" customHeight="1" thickBot="1" x14ac:dyDescent="0.3">
      <c r="A6" s="430"/>
      <c r="B6" s="432"/>
      <c r="C6" s="387"/>
      <c r="D6" s="387"/>
      <c r="E6" s="387"/>
      <c r="F6" s="375"/>
      <c r="G6" s="2" t="s">
        <v>2107</v>
      </c>
      <c r="H6" s="4" t="s">
        <v>2108</v>
      </c>
      <c r="I6" s="105" t="s">
        <v>2109</v>
      </c>
      <c r="J6" s="2" t="s">
        <v>2110</v>
      </c>
      <c r="K6" s="4" t="s">
        <v>2111</v>
      </c>
      <c r="L6" s="105" t="s">
        <v>2112</v>
      </c>
      <c r="M6" s="2" t="s">
        <v>2113</v>
      </c>
      <c r="N6" s="4" t="s">
        <v>2114</v>
      </c>
      <c r="O6" s="105" t="s">
        <v>2115</v>
      </c>
      <c r="P6" s="2" t="s">
        <v>2116</v>
      </c>
      <c r="Q6" s="4" t="s">
        <v>2117</v>
      </c>
      <c r="R6" s="5" t="s">
        <v>2118</v>
      </c>
      <c r="S6" s="428"/>
      <c r="T6" s="414"/>
    </row>
    <row r="7" spans="1:20" ht="13.5" customHeight="1" thickTop="1" thickBot="1" x14ac:dyDescent="0.3">
      <c r="A7" s="367" t="s">
        <v>2119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229" t="s">
        <v>2722</v>
      </c>
      <c r="B8" s="108" t="s">
        <v>2120</v>
      </c>
      <c r="C8" s="43"/>
      <c r="D8" s="43" t="s">
        <v>2121</v>
      </c>
      <c r="E8" s="44" t="s">
        <v>2122</v>
      </c>
      <c r="F8" s="45">
        <v>45</v>
      </c>
      <c r="G8" s="46">
        <v>2</v>
      </c>
      <c r="H8" s="47">
        <v>4</v>
      </c>
      <c r="I8" s="48" t="s">
        <v>2123</v>
      </c>
      <c r="J8" s="46">
        <v>2</v>
      </c>
      <c r="K8" s="47">
        <v>4</v>
      </c>
      <c r="L8" s="49" t="s">
        <v>2124</v>
      </c>
      <c r="M8" s="46">
        <v>2</v>
      </c>
      <c r="N8" s="47">
        <v>4</v>
      </c>
      <c r="O8" s="48" t="s">
        <v>2125</v>
      </c>
      <c r="P8" s="46">
        <v>2</v>
      </c>
      <c r="Q8" s="47">
        <v>4</v>
      </c>
      <c r="R8" s="49" t="s">
        <v>2126</v>
      </c>
      <c r="S8" s="230">
        <f t="shared" ref="S8:S12" si="0">SUM(G8,J8,M8,P8)*15</f>
        <v>120</v>
      </c>
      <c r="T8" s="186">
        <f t="shared" ref="T8:T12" si="1">SUM(H8,K8,N8,Q8)</f>
        <v>16</v>
      </c>
    </row>
    <row r="9" spans="1:20" ht="13.5" customHeight="1" x14ac:dyDescent="0.25">
      <c r="A9" s="102" t="s">
        <v>2127</v>
      </c>
      <c r="B9" s="39" t="s">
        <v>2128</v>
      </c>
      <c r="C9" s="50"/>
      <c r="D9" s="50" t="s">
        <v>2129</v>
      </c>
      <c r="E9" s="51" t="s">
        <v>2130</v>
      </c>
      <c r="F9" s="52">
        <v>45</v>
      </c>
      <c r="G9" s="53">
        <v>2</v>
      </c>
      <c r="H9" s="54">
        <v>4</v>
      </c>
      <c r="I9" s="55" t="s">
        <v>2131</v>
      </c>
      <c r="J9" s="53">
        <v>2</v>
      </c>
      <c r="K9" s="54">
        <v>4</v>
      </c>
      <c r="L9" s="56" t="s">
        <v>2132</v>
      </c>
      <c r="M9" s="53"/>
      <c r="N9" s="54"/>
      <c r="O9" s="55"/>
      <c r="P9" s="53"/>
      <c r="Q9" s="54"/>
      <c r="R9" s="56"/>
      <c r="S9" s="189">
        <f t="shared" si="0"/>
        <v>60</v>
      </c>
      <c r="T9" s="165">
        <f t="shared" si="1"/>
        <v>8</v>
      </c>
    </row>
    <row r="10" spans="1:20" ht="13.5" customHeight="1" x14ac:dyDescent="0.25">
      <c r="A10" s="229" t="s">
        <v>2758</v>
      </c>
      <c r="B10" s="39" t="s">
        <v>2133</v>
      </c>
      <c r="C10" s="50"/>
      <c r="D10" s="50" t="s">
        <v>2134</v>
      </c>
      <c r="E10" s="51" t="s">
        <v>2135</v>
      </c>
      <c r="F10" s="52">
        <v>45</v>
      </c>
      <c r="G10" s="53"/>
      <c r="H10" s="54"/>
      <c r="I10" s="55"/>
      <c r="J10" s="53"/>
      <c r="K10" s="54"/>
      <c r="L10" s="57"/>
      <c r="M10" s="53">
        <v>2</v>
      </c>
      <c r="N10" s="54">
        <v>4</v>
      </c>
      <c r="O10" s="55" t="s">
        <v>2136</v>
      </c>
      <c r="P10" s="53">
        <v>2</v>
      </c>
      <c r="Q10" s="54">
        <v>4</v>
      </c>
      <c r="R10" s="57" t="s">
        <v>2137</v>
      </c>
      <c r="S10" s="189">
        <f t="shared" si="0"/>
        <v>60</v>
      </c>
      <c r="T10" s="165">
        <f t="shared" si="1"/>
        <v>8</v>
      </c>
    </row>
    <row r="11" spans="1:20" ht="13.5" customHeight="1" x14ac:dyDescent="0.25">
      <c r="A11" s="127" t="s">
        <v>2138</v>
      </c>
      <c r="B11" s="39" t="s">
        <v>2139</v>
      </c>
      <c r="C11" s="50"/>
      <c r="D11" s="50" t="s">
        <v>2140</v>
      </c>
      <c r="E11" s="51" t="s">
        <v>2141</v>
      </c>
      <c r="F11" s="52">
        <v>45</v>
      </c>
      <c r="G11" s="53">
        <v>2</v>
      </c>
      <c r="H11" s="54">
        <v>4</v>
      </c>
      <c r="I11" s="55" t="s">
        <v>2142</v>
      </c>
      <c r="J11" s="53"/>
      <c r="K11" s="54"/>
      <c r="L11" s="56"/>
      <c r="M11" s="53"/>
      <c r="N11" s="54"/>
      <c r="O11" s="55"/>
      <c r="P11" s="53"/>
      <c r="Q11" s="54"/>
      <c r="R11" s="56"/>
      <c r="S11" s="189">
        <f t="shared" si="0"/>
        <v>30</v>
      </c>
      <c r="T11" s="165">
        <f t="shared" si="1"/>
        <v>4</v>
      </c>
    </row>
    <row r="12" spans="1:20" ht="13.5" customHeight="1" x14ac:dyDescent="0.25">
      <c r="A12" s="127" t="s">
        <v>2143</v>
      </c>
      <c r="B12" s="39" t="s">
        <v>2144</v>
      </c>
      <c r="C12" s="50"/>
      <c r="D12" s="50" t="s">
        <v>2145</v>
      </c>
      <c r="E12" s="51" t="s">
        <v>2146</v>
      </c>
      <c r="F12" s="52">
        <v>45</v>
      </c>
      <c r="G12" s="53"/>
      <c r="H12" s="54"/>
      <c r="I12" s="55"/>
      <c r="J12" s="53">
        <v>2</v>
      </c>
      <c r="K12" s="54">
        <v>4</v>
      </c>
      <c r="L12" s="57" t="s">
        <v>2147</v>
      </c>
      <c r="M12" s="53"/>
      <c r="N12" s="54"/>
      <c r="O12" s="55"/>
      <c r="P12" s="53"/>
      <c r="Q12" s="54"/>
      <c r="R12" s="57"/>
      <c r="S12" s="189">
        <f t="shared" si="0"/>
        <v>30</v>
      </c>
      <c r="T12" s="165">
        <f t="shared" si="1"/>
        <v>4</v>
      </c>
    </row>
    <row r="13" spans="1:20" ht="13.5" customHeight="1" thickBot="1" x14ac:dyDescent="0.3">
      <c r="A13" s="222" t="s">
        <v>2148</v>
      </c>
      <c r="B13" s="107" t="s">
        <v>2149</v>
      </c>
      <c r="C13" s="58"/>
      <c r="D13" s="58" t="s">
        <v>2150</v>
      </c>
      <c r="E13" s="59" t="s">
        <v>2151</v>
      </c>
      <c r="F13" s="60">
        <v>45</v>
      </c>
      <c r="G13" s="61"/>
      <c r="H13" s="62"/>
      <c r="I13" s="63"/>
      <c r="J13" s="61"/>
      <c r="K13" s="62"/>
      <c r="L13" s="64"/>
      <c r="M13" s="61"/>
      <c r="N13" s="62"/>
      <c r="O13" s="63"/>
      <c r="P13" s="61">
        <v>2</v>
      </c>
      <c r="Q13" s="62">
        <v>3</v>
      </c>
      <c r="R13" s="64" t="s">
        <v>2152</v>
      </c>
      <c r="S13" s="223">
        <f>SUM(G13,J13,M13,P13)*15</f>
        <v>30</v>
      </c>
      <c r="T13" s="224">
        <f>SUM(H13,K13,N13,Q13)</f>
        <v>3</v>
      </c>
    </row>
    <row r="14" spans="1:20" ht="13.5" customHeight="1" thickTop="1" thickBot="1" x14ac:dyDescent="0.3">
      <c r="A14" s="423" t="s">
        <v>2153</v>
      </c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5"/>
    </row>
    <row r="15" spans="1:20" s="157" customFormat="1" ht="13.5" customHeight="1" x14ac:dyDescent="0.25">
      <c r="A15" s="124" t="s">
        <v>2154</v>
      </c>
      <c r="B15" s="40" t="s">
        <v>2155</v>
      </c>
      <c r="C15" s="65"/>
      <c r="D15" s="65" t="s">
        <v>2156</v>
      </c>
      <c r="E15" s="66" t="s">
        <v>2157</v>
      </c>
      <c r="F15" s="67">
        <v>45</v>
      </c>
      <c r="G15" s="68">
        <v>3</v>
      </c>
      <c r="H15" s="69">
        <v>7</v>
      </c>
      <c r="I15" s="70" t="s">
        <v>2158</v>
      </c>
      <c r="J15" s="68">
        <v>3</v>
      </c>
      <c r="K15" s="69">
        <v>7</v>
      </c>
      <c r="L15" s="71" t="s">
        <v>2159</v>
      </c>
      <c r="M15" s="68">
        <v>3</v>
      </c>
      <c r="N15" s="69">
        <v>7</v>
      </c>
      <c r="O15" s="70" t="s">
        <v>2160</v>
      </c>
      <c r="P15" s="68">
        <v>3</v>
      </c>
      <c r="Q15" s="69">
        <v>7</v>
      </c>
      <c r="R15" s="71" t="s">
        <v>2161</v>
      </c>
      <c r="S15" s="125">
        <f>SUM(G15,J15,M15,P15)*15</f>
        <v>180</v>
      </c>
      <c r="T15" s="126">
        <f>SUM(H15,K15,N15,Q15)</f>
        <v>28</v>
      </c>
    </row>
    <row r="16" spans="1:20" s="157" customFormat="1" ht="13.5" customHeight="1" x14ac:dyDescent="0.25">
      <c r="A16" s="127" t="s">
        <v>2162</v>
      </c>
      <c r="B16" s="41" t="s">
        <v>2163</v>
      </c>
      <c r="C16" s="72"/>
      <c r="D16" s="72" t="s">
        <v>2164</v>
      </c>
      <c r="E16" s="73" t="s">
        <v>2165</v>
      </c>
      <c r="F16" s="74">
        <v>45</v>
      </c>
      <c r="G16" s="75"/>
      <c r="H16" s="76"/>
      <c r="I16" s="77"/>
      <c r="J16" s="75"/>
      <c r="K16" s="76"/>
      <c r="L16" s="56"/>
      <c r="M16" s="75">
        <v>2</v>
      </c>
      <c r="N16" s="76">
        <v>4</v>
      </c>
      <c r="O16" s="77" t="s">
        <v>2166</v>
      </c>
      <c r="P16" s="75">
        <v>2</v>
      </c>
      <c r="Q16" s="76">
        <v>4</v>
      </c>
      <c r="R16" s="56" t="s">
        <v>2167</v>
      </c>
      <c r="S16" s="128">
        <f>SUM(G16,J16,M16,P16)*15</f>
        <v>60</v>
      </c>
      <c r="T16" s="129">
        <f>SUM(H16,K16,N16,Q16)</f>
        <v>8</v>
      </c>
    </row>
    <row r="17" spans="1:20" s="157" customFormat="1" ht="13.5" customHeight="1" x14ac:dyDescent="0.25">
      <c r="A17" s="127" t="s">
        <v>2168</v>
      </c>
      <c r="B17" s="41" t="s">
        <v>2169</v>
      </c>
      <c r="C17" s="72"/>
      <c r="D17" s="72" t="s">
        <v>2170</v>
      </c>
      <c r="E17" s="73" t="s">
        <v>2171</v>
      </c>
      <c r="F17" s="74">
        <v>45</v>
      </c>
      <c r="G17" s="75">
        <v>2</v>
      </c>
      <c r="H17" s="76">
        <v>2</v>
      </c>
      <c r="I17" s="77" t="s">
        <v>2172</v>
      </c>
      <c r="J17" s="75">
        <v>2</v>
      </c>
      <c r="K17" s="76">
        <v>2</v>
      </c>
      <c r="L17" s="56" t="s">
        <v>2173</v>
      </c>
      <c r="M17" s="75">
        <v>2</v>
      </c>
      <c r="N17" s="76">
        <v>2</v>
      </c>
      <c r="O17" s="77" t="s">
        <v>2174</v>
      </c>
      <c r="P17" s="75"/>
      <c r="Q17" s="76"/>
      <c r="R17" s="56"/>
      <c r="S17" s="128">
        <f>SUM(G17,J17,M17,P17)*15</f>
        <v>90</v>
      </c>
      <c r="T17" s="129">
        <f>SUM(H17,K17,N17,Q17)</f>
        <v>6</v>
      </c>
    </row>
    <row r="18" spans="1:20" s="157" customFormat="1" ht="13.5" customHeight="1" thickBot="1" x14ac:dyDescent="0.3">
      <c r="A18" s="239" t="s">
        <v>2723</v>
      </c>
      <c r="B18" s="42" t="s">
        <v>2175</v>
      </c>
      <c r="C18" s="78"/>
      <c r="D18" s="78" t="s">
        <v>2176</v>
      </c>
      <c r="E18" s="79" t="s">
        <v>2177</v>
      </c>
      <c r="F18" s="80">
        <v>45</v>
      </c>
      <c r="G18" s="81">
        <v>1</v>
      </c>
      <c r="H18" s="82">
        <v>2</v>
      </c>
      <c r="I18" s="83" t="s">
        <v>2178</v>
      </c>
      <c r="J18" s="81">
        <v>1</v>
      </c>
      <c r="K18" s="82">
        <v>2</v>
      </c>
      <c r="L18" s="84" t="s">
        <v>2179</v>
      </c>
      <c r="M18" s="81">
        <v>1</v>
      </c>
      <c r="N18" s="82">
        <v>2</v>
      </c>
      <c r="O18" s="83" t="s">
        <v>2180</v>
      </c>
      <c r="P18" s="81">
        <v>1</v>
      </c>
      <c r="Q18" s="82">
        <v>2</v>
      </c>
      <c r="R18" s="84" t="s">
        <v>2181</v>
      </c>
      <c r="S18" s="130">
        <f>SUM(G18,J18,M18,P18)*15</f>
        <v>60</v>
      </c>
      <c r="T18" s="123">
        <f>SUM(H18,K18,N18,Q18)</f>
        <v>8</v>
      </c>
    </row>
    <row r="19" spans="1:20" ht="13.5" customHeight="1" thickTop="1" thickBot="1" x14ac:dyDescent="0.3">
      <c r="A19" s="367" t="s">
        <v>2182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9"/>
    </row>
    <row r="20" spans="1:20" ht="13.5" customHeight="1" thickBot="1" x14ac:dyDescent="0.3">
      <c r="A20" s="232" t="s">
        <v>2183</v>
      </c>
      <c r="B20" s="233"/>
      <c r="C20" s="234"/>
      <c r="D20" s="234"/>
      <c r="E20" s="234"/>
      <c r="F20" s="235"/>
      <c r="G20" s="2"/>
      <c r="H20" s="4">
        <v>6</v>
      </c>
      <c r="I20" s="5"/>
      <c r="J20" s="2"/>
      <c r="K20" s="4">
        <v>6</v>
      </c>
      <c r="L20" s="85"/>
      <c r="M20" s="2"/>
      <c r="N20" s="4"/>
      <c r="O20" s="5"/>
      <c r="P20" s="2"/>
      <c r="Q20" s="4"/>
      <c r="R20" s="236"/>
      <c r="S20" s="237"/>
      <c r="T20" s="238">
        <f t="shared" ref="T20" si="2">SUM(H20,K20,N20,Q20)</f>
        <v>12</v>
      </c>
    </row>
    <row r="21" spans="1:20" ht="13.5" customHeight="1" thickTop="1" thickBot="1" x14ac:dyDescent="0.3">
      <c r="A21" s="138" t="s">
        <v>2184</v>
      </c>
      <c r="B21" s="139" t="s">
        <v>2185</v>
      </c>
      <c r="C21" s="140"/>
      <c r="D21" s="140"/>
      <c r="E21" s="140" t="s">
        <v>2186</v>
      </c>
      <c r="F21" s="141"/>
      <c r="G21" s="142"/>
      <c r="H21" s="143"/>
      <c r="I21" s="144"/>
      <c r="J21" s="142"/>
      <c r="K21" s="143"/>
      <c r="L21" s="144"/>
      <c r="M21" s="179">
        <v>0.5</v>
      </c>
      <c r="N21" s="180">
        <v>7</v>
      </c>
      <c r="O21" s="181" t="s">
        <v>2667</v>
      </c>
      <c r="P21" s="179">
        <v>0.5</v>
      </c>
      <c r="Q21" s="180">
        <v>8</v>
      </c>
      <c r="R21" s="182" t="s">
        <v>2667</v>
      </c>
      <c r="S21" s="146">
        <f t="shared" ref="S21" si="3">SUM(G21,J21,M21,P21)*15</f>
        <v>15</v>
      </c>
      <c r="T21" s="147">
        <f>SUM(H21,K21,N21,Q21)</f>
        <v>15</v>
      </c>
    </row>
    <row r="22" spans="1:20" ht="13.5" customHeight="1" thickTop="1" thickBot="1" x14ac:dyDescent="0.3">
      <c r="A22" s="399" t="s">
        <v>2187</v>
      </c>
      <c r="B22" s="400"/>
      <c r="C22" s="400"/>
      <c r="D22" s="400"/>
      <c r="E22" s="400"/>
      <c r="F22" s="401"/>
      <c r="G22" s="225">
        <f>SUM(G8:G21)</f>
        <v>12</v>
      </c>
      <c r="H22" s="226">
        <f t="shared" ref="H22:T22" si="4">SUM(H8:H21)</f>
        <v>29</v>
      </c>
      <c r="I22" s="227"/>
      <c r="J22" s="225">
        <f t="shared" si="4"/>
        <v>12</v>
      </c>
      <c r="K22" s="226">
        <f t="shared" si="4"/>
        <v>29</v>
      </c>
      <c r="L22" s="227"/>
      <c r="M22" s="225">
        <f t="shared" si="4"/>
        <v>12.5</v>
      </c>
      <c r="N22" s="226">
        <f t="shared" si="4"/>
        <v>30</v>
      </c>
      <c r="O22" s="227"/>
      <c r="P22" s="225">
        <f t="shared" si="4"/>
        <v>12.5</v>
      </c>
      <c r="Q22" s="226">
        <f t="shared" si="4"/>
        <v>32</v>
      </c>
      <c r="R22" s="227"/>
      <c r="S22" s="148">
        <f t="shared" si="4"/>
        <v>735</v>
      </c>
      <c r="T22" s="228">
        <f t="shared" si="4"/>
        <v>120</v>
      </c>
    </row>
    <row r="23" spans="1:20" ht="12" customHeight="1" thickTop="1" x14ac:dyDescent="0.25"/>
    <row r="24" spans="1:20" ht="12" customHeight="1" x14ac:dyDescent="0.25">
      <c r="A24" s="109" t="s">
        <v>98</v>
      </c>
      <c r="S24" s="109"/>
    </row>
    <row r="25" spans="1:20" ht="12" customHeight="1" x14ac:dyDescent="0.25">
      <c r="A25" s="154" t="s">
        <v>2655</v>
      </c>
      <c r="S25" s="109"/>
    </row>
    <row r="26" spans="1:20" ht="12" customHeight="1" x14ac:dyDescent="0.25">
      <c r="A26" s="109" t="s">
        <v>99</v>
      </c>
      <c r="S26" s="109"/>
    </row>
    <row r="27" spans="1:20" ht="12" customHeight="1" x14ac:dyDescent="0.25">
      <c r="S27" s="109"/>
      <c r="T27" s="155"/>
    </row>
    <row r="28" spans="1:20" ht="12" customHeight="1" x14ac:dyDescent="0.25">
      <c r="A28" s="156" t="s">
        <v>100</v>
      </c>
      <c r="S28" s="109"/>
      <c r="T28" s="155"/>
    </row>
    <row r="29" spans="1:20" ht="12" customHeight="1" x14ac:dyDescent="0.25">
      <c r="A29" s="157" t="s">
        <v>101</v>
      </c>
      <c r="F29" s="154" t="s">
        <v>2651</v>
      </c>
      <c r="G29" s="157"/>
      <c r="K29" s="109" t="s">
        <v>102</v>
      </c>
      <c r="M29" s="157"/>
      <c r="N29" s="157"/>
      <c r="P29" s="157" t="s">
        <v>103</v>
      </c>
      <c r="R29" s="157"/>
      <c r="S29" s="109"/>
    </row>
    <row r="30" spans="1:20" ht="12" customHeight="1" x14ac:dyDescent="0.25">
      <c r="A30" s="157" t="s">
        <v>104</v>
      </c>
      <c r="F30" s="109" t="s">
        <v>105</v>
      </c>
      <c r="G30" s="157"/>
      <c r="K30" s="109" t="s">
        <v>106</v>
      </c>
      <c r="M30" s="157"/>
      <c r="N30" s="157"/>
      <c r="P30" s="157" t="s">
        <v>107</v>
      </c>
      <c r="R30" s="157"/>
      <c r="S30" s="109"/>
    </row>
    <row r="31" spans="1:20" ht="12" customHeight="1" x14ac:dyDescent="0.25">
      <c r="A31" s="109" t="s">
        <v>108</v>
      </c>
      <c r="F31" s="109" t="s">
        <v>109</v>
      </c>
      <c r="K31" s="109" t="s">
        <v>110</v>
      </c>
      <c r="P31" s="109" t="s">
        <v>111</v>
      </c>
      <c r="S31" s="109"/>
    </row>
    <row r="32" spans="1:20" ht="12" customHeight="1" x14ac:dyDescent="0.25">
      <c r="A32" s="109" t="s">
        <v>112</v>
      </c>
      <c r="K32" s="109" t="s">
        <v>113</v>
      </c>
      <c r="S32" s="109"/>
    </row>
    <row r="33" spans="1:19" ht="12" customHeight="1" x14ac:dyDescent="0.25">
      <c r="A33" s="109" t="s">
        <v>114</v>
      </c>
      <c r="K33" s="109" t="s">
        <v>115</v>
      </c>
      <c r="S33" s="109"/>
    </row>
    <row r="34" spans="1:19" ht="12" customHeight="1" x14ac:dyDescent="0.25">
      <c r="S34" s="109"/>
    </row>
    <row r="35" spans="1:19" ht="12" customHeight="1" x14ac:dyDescent="0.25">
      <c r="A35" s="156" t="s">
        <v>116</v>
      </c>
    </row>
    <row r="36" spans="1:19" ht="12" customHeight="1" x14ac:dyDescent="0.25">
      <c r="A36" s="109" t="s">
        <v>117</v>
      </c>
      <c r="S36" s="109"/>
    </row>
    <row r="37" spans="1:19" ht="12" customHeight="1" x14ac:dyDescent="0.25">
      <c r="A37" s="109" t="s">
        <v>118</v>
      </c>
      <c r="S37" s="109"/>
    </row>
    <row r="38" spans="1:19" ht="12" customHeight="1" x14ac:dyDescent="0.25">
      <c r="A38" s="154" t="s">
        <v>2652</v>
      </c>
      <c r="S38" s="109"/>
    </row>
    <row r="39" spans="1:19" ht="12" customHeight="1" x14ac:dyDescent="0.25">
      <c r="A39" s="109" t="s">
        <v>119</v>
      </c>
      <c r="S39" s="109"/>
    </row>
    <row r="40" spans="1:19" ht="12" customHeight="1" x14ac:dyDescent="0.25"/>
  </sheetData>
  <sheetProtection algorithmName="SHA-512" hashValue="yLbbuyP5ocErPBWR3wHk46wnA/AgskOj/hgJWU6Er/zfig0+zS8v+YtPZvo5wpiKdnBh3i+tENrLWvx64tuwXQ==" saltValue="iiBZphYXJwgtAjmshpLiIw==" spinCount="100000" sheet="1" objects="1" scenarios="1"/>
  <mergeCells count="22">
    <mergeCell ref="S5:S6"/>
    <mergeCell ref="T5:T6"/>
    <mergeCell ref="A22:F22"/>
    <mergeCell ref="A7:T7"/>
    <mergeCell ref="A19:T19"/>
    <mergeCell ref="A14:T14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T1"/>
    <mergeCell ref="A2:T2"/>
    <mergeCell ref="A4:F4"/>
    <mergeCell ref="G4:R4"/>
    <mergeCell ref="S4:T4"/>
    <mergeCell ref="A3:T3"/>
  </mergeCells>
  <printOptions horizontalCentered="1"/>
  <pageMargins left="0.47244094488188981" right="0.47244094488188981" top="0.55118110236220474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workbookViewId="0">
      <selection sqref="A1:T1"/>
    </sheetView>
  </sheetViews>
  <sheetFormatPr defaultColWidth="9.140625" defaultRowHeight="12" x14ac:dyDescent="0.25"/>
  <cols>
    <col min="1" max="1" width="39.5703125" style="109" customWidth="1"/>
    <col min="2" max="2" width="12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252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253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2.75" thickBot="1" x14ac:dyDescent="0.3">
      <c r="A3" s="402" t="s">
        <v>2759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254</v>
      </c>
      <c r="B4" s="380"/>
      <c r="C4" s="380"/>
      <c r="D4" s="380"/>
      <c r="E4" s="380"/>
      <c r="F4" s="381"/>
      <c r="G4" s="376" t="s">
        <v>255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256</v>
      </c>
      <c r="B5" s="384" t="s">
        <v>257</v>
      </c>
      <c r="C5" s="386" t="s">
        <v>258</v>
      </c>
      <c r="D5" s="386" t="s">
        <v>259</v>
      </c>
      <c r="E5" s="386" t="s">
        <v>260</v>
      </c>
      <c r="F5" s="374" t="s">
        <v>261</v>
      </c>
      <c r="G5" s="376" t="s">
        <v>262</v>
      </c>
      <c r="H5" s="377"/>
      <c r="I5" s="378"/>
      <c r="J5" s="376" t="s">
        <v>263</v>
      </c>
      <c r="K5" s="377"/>
      <c r="L5" s="378"/>
      <c r="M5" s="376" t="s">
        <v>264</v>
      </c>
      <c r="N5" s="377"/>
      <c r="O5" s="378"/>
      <c r="P5" s="379" t="s">
        <v>265</v>
      </c>
      <c r="Q5" s="380"/>
      <c r="R5" s="381"/>
      <c r="S5" s="370" t="s">
        <v>266</v>
      </c>
      <c r="T5" s="372" t="s">
        <v>267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268</v>
      </c>
      <c r="H6" s="4" t="s">
        <v>269</v>
      </c>
      <c r="I6" s="105" t="s">
        <v>270</v>
      </c>
      <c r="J6" s="2" t="s">
        <v>271</v>
      </c>
      <c r="K6" s="4" t="s">
        <v>272</v>
      </c>
      <c r="L6" s="105" t="s">
        <v>273</v>
      </c>
      <c r="M6" s="2" t="s">
        <v>274</v>
      </c>
      <c r="N6" s="4" t="s">
        <v>275</v>
      </c>
      <c r="O6" s="105" t="s">
        <v>276</v>
      </c>
      <c r="P6" s="2" t="s">
        <v>277</v>
      </c>
      <c r="Q6" s="4" t="s">
        <v>278</v>
      </c>
      <c r="R6" s="5" t="s">
        <v>279</v>
      </c>
      <c r="S6" s="371"/>
      <c r="T6" s="373"/>
    </row>
    <row r="7" spans="1:20" ht="13.5" customHeight="1" thickTop="1" thickBot="1" x14ac:dyDescent="0.3">
      <c r="A7" s="367" t="s">
        <v>280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84" t="s">
        <v>281</v>
      </c>
      <c r="B8" s="283" t="s">
        <v>2738</v>
      </c>
      <c r="C8" s="43" t="s">
        <v>282</v>
      </c>
      <c r="D8" s="43" t="s">
        <v>283</v>
      </c>
      <c r="E8" s="43" t="s">
        <v>284</v>
      </c>
      <c r="F8" s="45">
        <v>60</v>
      </c>
      <c r="G8" s="46">
        <v>2</v>
      </c>
      <c r="H8" s="47">
        <v>9</v>
      </c>
      <c r="I8" s="48" t="s">
        <v>285</v>
      </c>
      <c r="J8" s="46">
        <v>2</v>
      </c>
      <c r="K8" s="47">
        <v>9</v>
      </c>
      <c r="L8" s="48" t="s">
        <v>286</v>
      </c>
      <c r="M8" s="46">
        <v>2</v>
      </c>
      <c r="N8" s="47">
        <v>9</v>
      </c>
      <c r="O8" s="284" t="s">
        <v>2667</v>
      </c>
      <c r="P8" s="46">
        <v>2</v>
      </c>
      <c r="Q8" s="47">
        <v>9</v>
      </c>
      <c r="R8" s="48" t="s">
        <v>287</v>
      </c>
      <c r="S8" s="185">
        <f t="shared" ref="S8:S12" si="0">SUM(G8,J8,M8,P8)*15</f>
        <v>120</v>
      </c>
      <c r="T8" s="186">
        <f t="shared" ref="T8:T12" si="1">SUM(H8,K8,N8,Q8)</f>
        <v>36</v>
      </c>
    </row>
    <row r="9" spans="1:20" ht="13.5" customHeight="1" x14ac:dyDescent="0.25">
      <c r="A9" s="120" t="s">
        <v>288</v>
      </c>
      <c r="B9" s="39" t="s">
        <v>289</v>
      </c>
      <c r="C9" s="50" t="s">
        <v>290</v>
      </c>
      <c r="D9" s="50" t="s">
        <v>291</v>
      </c>
      <c r="E9" s="50" t="s">
        <v>292</v>
      </c>
      <c r="F9" s="52">
        <v>60</v>
      </c>
      <c r="G9" s="53">
        <v>0.5</v>
      </c>
      <c r="H9" s="54">
        <v>2</v>
      </c>
      <c r="I9" s="55" t="s">
        <v>293</v>
      </c>
      <c r="J9" s="53">
        <v>0.5</v>
      </c>
      <c r="K9" s="54">
        <v>2</v>
      </c>
      <c r="L9" s="55" t="s">
        <v>294</v>
      </c>
      <c r="M9" s="53">
        <v>0.5</v>
      </c>
      <c r="N9" s="54">
        <v>2</v>
      </c>
      <c r="O9" s="55" t="s">
        <v>295</v>
      </c>
      <c r="P9" s="53">
        <v>0.5</v>
      </c>
      <c r="Q9" s="54">
        <v>2</v>
      </c>
      <c r="R9" s="55" t="s">
        <v>296</v>
      </c>
      <c r="S9" s="164">
        <f t="shared" si="0"/>
        <v>30</v>
      </c>
      <c r="T9" s="165">
        <f t="shared" si="1"/>
        <v>8</v>
      </c>
    </row>
    <row r="10" spans="1:20" ht="13.5" customHeight="1" x14ac:dyDescent="0.25">
      <c r="A10" s="120" t="s">
        <v>297</v>
      </c>
      <c r="B10" s="39" t="s">
        <v>298</v>
      </c>
      <c r="C10" s="50"/>
      <c r="D10" s="50" t="s">
        <v>299</v>
      </c>
      <c r="E10" s="50" t="s">
        <v>300</v>
      </c>
      <c r="F10" s="52">
        <v>60</v>
      </c>
      <c r="G10" s="53">
        <v>1</v>
      </c>
      <c r="H10" s="54">
        <v>2</v>
      </c>
      <c r="I10" s="55" t="s">
        <v>301</v>
      </c>
      <c r="J10" s="53">
        <v>1</v>
      </c>
      <c r="K10" s="54">
        <v>2</v>
      </c>
      <c r="L10" s="57" t="s">
        <v>302</v>
      </c>
      <c r="M10" s="53">
        <v>1</v>
      </c>
      <c r="N10" s="54">
        <v>2</v>
      </c>
      <c r="O10" s="55" t="s">
        <v>303</v>
      </c>
      <c r="P10" s="53">
        <v>1</v>
      </c>
      <c r="Q10" s="54">
        <v>2</v>
      </c>
      <c r="R10" s="57" t="s">
        <v>304</v>
      </c>
      <c r="S10" s="164">
        <f t="shared" si="0"/>
        <v>60</v>
      </c>
      <c r="T10" s="165">
        <f t="shared" si="1"/>
        <v>8</v>
      </c>
    </row>
    <row r="11" spans="1:20" ht="13.5" customHeight="1" x14ac:dyDescent="0.25">
      <c r="A11" s="127" t="s">
        <v>305</v>
      </c>
      <c r="B11" s="39" t="s">
        <v>306</v>
      </c>
      <c r="C11" s="50"/>
      <c r="D11" s="50" t="s">
        <v>307</v>
      </c>
      <c r="E11" s="50" t="s">
        <v>308</v>
      </c>
      <c r="F11" s="52">
        <v>60</v>
      </c>
      <c r="G11" s="53">
        <v>1</v>
      </c>
      <c r="H11" s="54">
        <v>3</v>
      </c>
      <c r="I11" s="55" t="s">
        <v>309</v>
      </c>
      <c r="J11" s="53">
        <v>1</v>
      </c>
      <c r="K11" s="54">
        <v>3</v>
      </c>
      <c r="L11" s="56" t="s">
        <v>310</v>
      </c>
      <c r="M11" s="53">
        <v>1</v>
      </c>
      <c r="N11" s="54">
        <v>3</v>
      </c>
      <c r="O11" s="55" t="s">
        <v>311</v>
      </c>
      <c r="P11" s="53">
        <v>1</v>
      </c>
      <c r="Q11" s="54">
        <v>3</v>
      </c>
      <c r="R11" s="56" t="s">
        <v>312</v>
      </c>
      <c r="S11" s="164">
        <f t="shared" si="0"/>
        <v>60</v>
      </c>
      <c r="T11" s="165">
        <f t="shared" si="1"/>
        <v>12</v>
      </c>
    </row>
    <row r="12" spans="1:20" ht="13.5" customHeight="1" x14ac:dyDescent="0.2">
      <c r="A12" s="121" t="s">
        <v>313</v>
      </c>
      <c r="B12" s="15" t="s">
        <v>2726</v>
      </c>
      <c r="C12" s="78" t="s">
        <v>314</v>
      </c>
      <c r="D12" s="78" t="s">
        <v>315</v>
      </c>
      <c r="E12" s="78" t="s">
        <v>316</v>
      </c>
      <c r="F12" s="80">
        <v>45</v>
      </c>
      <c r="G12" s="81">
        <v>2</v>
      </c>
      <c r="H12" s="82">
        <v>2</v>
      </c>
      <c r="I12" s="84" t="s">
        <v>317</v>
      </c>
      <c r="J12" s="81">
        <v>2</v>
      </c>
      <c r="K12" s="82">
        <v>2</v>
      </c>
      <c r="L12" s="84" t="s">
        <v>318</v>
      </c>
      <c r="M12" s="81"/>
      <c r="N12" s="82"/>
      <c r="O12" s="84"/>
      <c r="P12" s="81"/>
      <c r="Q12" s="82"/>
      <c r="R12" s="84"/>
      <c r="S12" s="130">
        <f t="shared" si="0"/>
        <v>60</v>
      </c>
      <c r="T12" s="123">
        <f t="shared" si="1"/>
        <v>4</v>
      </c>
    </row>
    <row r="13" spans="1:20" ht="13.5" customHeight="1" thickBot="1" x14ac:dyDescent="0.3">
      <c r="A13" s="166" t="s">
        <v>319</v>
      </c>
      <c r="B13" s="93" t="s">
        <v>320</v>
      </c>
      <c r="C13" s="94" t="s">
        <v>321</v>
      </c>
      <c r="D13" s="94" t="s">
        <v>322</v>
      </c>
      <c r="E13" s="94" t="s">
        <v>323</v>
      </c>
      <c r="F13" s="96">
        <v>60</v>
      </c>
      <c r="G13" s="97">
        <v>0.5</v>
      </c>
      <c r="H13" s="98">
        <v>2</v>
      </c>
      <c r="I13" s="96" t="s">
        <v>324</v>
      </c>
      <c r="J13" s="97">
        <v>0.5</v>
      </c>
      <c r="K13" s="98">
        <v>2</v>
      </c>
      <c r="L13" s="96" t="s">
        <v>325</v>
      </c>
      <c r="M13" s="97"/>
      <c r="N13" s="98"/>
      <c r="O13" s="168"/>
      <c r="P13" s="97"/>
      <c r="Q13" s="98"/>
      <c r="R13" s="169"/>
      <c r="S13" s="170">
        <f>SUM(G13,J13,M13,P13)*15</f>
        <v>15</v>
      </c>
      <c r="T13" s="171">
        <f>SUM(H13,K13,N13,Q13)</f>
        <v>4</v>
      </c>
    </row>
    <row r="14" spans="1:20" ht="13.5" customHeight="1" x14ac:dyDescent="0.25">
      <c r="A14" s="124" t="s">
        <v>326</v>
      </c>
      <c r="B14" s="40" t="s">
        <v>327</v>
      </c>
      <c r="C14" s="65"/>
      <c r="D14" s="65" t="s">
        <v>328</v>
      </c>
      <c r="E14" s="65" t="s">
        <v>329</v>
      </c>
      <c r="F14" s="67">
        <v>45</v>
      </c>
      <c r="G14" s="68">
        <v>2</v>
      </c>
      <c r="H14" s="69">
        <v>3</v>
      </c>
      <c r="I14" s="71" t="s">
        <v>330</v>
      </c>
      <c r="J14" s="68">
        <v>2</v>
      </c>
      <c r="K14" s="69">
        <v>3</v>
      </c>
      <c r="L14" s="71" t="s">
        <v>331</v>
      </c>
      <c r="M14" s="68"/>
      <c r="N14" s="69"/>
      <c r="O14" s="71"/>
      <c r="P14" s="68"/>
      <c r="Q14" s="69"/>
      <c r="R14" s="71"/>
      <c r="S14" s="125">
        <f t="shared" ref="S14:S15" si="2">SUM(G14,J14,M14,P14)*15</f>
        <v>60</v>
      </c>
      <c r="T14" s="126">
        <f t="shared" ref="T14:T15" si="3">SUM(H14,K14,N14,Q14)</f>
        <v>6</v>
      </c>
    </row>
    <row r="15" spans="1:20" ht="13.5" customHeight="1" x14ac:dyDescent="0.25">
      <c r="A15" s="127" t="s">
        <v>332</v>
      </c>
      <c r="B15" s="41" t="s">
        <v>333</v>
      </c>
      <c r="C15" s="72" t="s">
        <v>334</v>
      </c>
      <c r="D15" s="72" t="s">
        <v>335</v>
      </c>
      <c r="E15" s="72" t="s">
        <v>336</v>
      </c>
      <c r="F15" s="74">
        <v>45</v>
      </c>
      <c r="G15" s="75">
        <v>2</v>
      </c>
      <c r="H15" s="76">
        <v>2</v>
      </c>
      <c r="I15" s="56" t="s">
        <v>337</v>
      </c>
      <c r="J15" s="75">
        <v>2</v>
      </c>
      <c r="K15" s="76">
        <v>2</v>
      </c>
      <c r="L15" s="56" t="s">
        <v>338</v>
      </c>
      <c r="M15" s="75"/>
      <c r="N15" s="76"/>
      <c r="O15" s="56"/>
      <c r="P15" s="75"/>
      <c r="Q15" s="76"/>
      <c r="R15" s="56"/>
      <c r="S15" s="128">
        <f t="shared" si="2"/>
        <v>60</v>
      </c>
      <c r="T15" s="129">
        <f t="shared" si="3"/>
        <v>4</v>
      </c>
    </row>
    <row r="16" spans="1:20" ht="13.5" customHeight="1" thickBot="1" x14ac:dyDescent="0.3">
      <c r="A16" s="121" t="s">
        <v>339</v>
      </c>
      <c r="B16" s="42" t="s">
        <v>340</v>
      </c>
      <c r="C16" s="78" t="s">
        <v>341</v>
      </c>
      <c r="D16" s="78" t="s">
        <v>342</v>
      </c>
      <c r="E16" s="78" t="s">
        <v>343</v>
      </c>
      <c r="F16" s="80">
        <v>45</v>
      </c>
      <c r="G16" s="81"/>
      <c r="H16" s="82"/>
      <c r="I16" s="84"/>
      <c r="J16" s="81"/>
      <c r="K16" s="82"/>
      <c r="L16" s="84"/>
      <c r="M16" s="81">
        <v>2</v>
      </c>
      <c r="N16" s="82">
        <v>2</v>
      </c>
      <c r="O16" s="84" t="s">
        <v>344</v>
      </c>
      <c r="P16" s="81">
        <v>2</v>
      </c>
      <c r="Q16" s="82">
        <v>2</v>
      </c>
      <c r="R16" s="84" t="s">
        <v>345</v>
      </c>
      <c r="S16" s="130">
        <f>SUM(G16,J16,M16,P16)*15</f>
        <v>60</v>
      </c>
      <c r="T16" s="123">
        <f>SUM(H16,K16,N16,Q16)</f>
        <v>4</v>
      </c>
    </row>
    <row r="17" spans="1:20" ht="13.5" customHeight="1" thickTop="1" thickBot="1" x14ac:dyDescent="0.3">
      <c r="A17" s="367" t="s">
        <v>346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131" t="s">
        <v>347</v>
      </c>
      <c r="B18" s="132"/>
      <c r="C18" s="133"/>
      <c r="D18" s="133"/>
      <c r="E18" s="133"/>
      <c r="F18" s="134"/>
      <c r="G18" s="158"/>
      <c r="H18" s="159">
        <v>5</v>
      </c>
      <c r="I18" s="187"/>
      <c r="J18" s="158"/>
      <c r="K18" s="159">
        <v>5</v>
      </c>
      <c r="L18" s="117"/>
      <c r="M18" s="158"/>
      <c r="N18" s="159">
        <v>5</v>
      </c>
      <c r="O18" s="187"/>
      <c r="P18" s="158"/>
      <c r="Q18" s="159">
        <v>4</v>
      </c>
      <c r="R18" s="135"/>
      <c r="S18" s="136"/>
      <c r="T18" s="137">
        <f t="shared" ref="T18" si="4">SUM(H18,K18,N18,Q18)</f>
        <v>19</v>
      </c>
    </row>
    <row r="19" spans="1:20" ht="13.5" customHeight="1" thickTop="1" thickBot="1" x14ac:dyDescent="0.3">
      <c r="A19" s="138" t="s">
        <v>348</v>
      </c>
      <c r="B19" s="139" t="s">
        <v>349</v>
      </c>
      <c r="C19" s="140"/>
      <c r="D19" s="140"/>
      <c r="E19" s="140" t="s">
        <v>350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5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351</v>
      </c>
      <c r="B20" s="400"/>
      <c r="C20" s="400"/>
      <c r="D20" s="400"/>
      <c r="E20" s="400"/>
      <c r="F20" s="401"/>
      <c r="G20" s="148">
        <f t="shared" ref="G20:T20" si="6">SUM(G8:G19)</f>
        <v>11</v>
      </c>
      <c r="H20" s="149">
        <f t="shared" si="6"/>
        <v>30</v>
      </c>
      <c r="I20" s="150"/>
      <c r="J20" s="148">
        <f t="shared" si="6"/>
        <v>11</v>
      </c>
      <c r="K20" s="149">
        <f t="shared" si="6"/>
        <v>30</v>
      </c>
      <c r="L20" s="150"/>
      <c r="M20" s="148">
        <f t="shared" si="6"/>
        <v>6.5</v>
      </c>
      <c r="N20" s="149">
        <f t="shared" si="6"/>
        <v>30</v>
      </c>
      <c r="O20" s="150"/>
      <c r="P20" s="148">
        <f t="shared" si="6"/>
        <v>6.5</v>
      </c>
      <c r="Q20" s="149">
        <f t="shared" si="6"/>
        <v>30</v>
      </c>
      <c r="R20" s="150"/>
      <c r="S20" s="151">
        <f t="shared" si="6"/>
        <v>525</v>
      </c>
      <c r="T20" s="152">
        <f t="shared" si="6"/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5">
      <c r="A36" s="154" t="s">
        <v>2652</v>
      </c>
      <c r="S36" s="109"/>
    </row>
    <row r="37" spans="1:19" x14ac:dyDescent="0.25">
      <c r="A37" s="109" t="s">
        <v>119</v>
      </c>
      <c r="S37" s="109"/>
    </row>
  </sheetData>
  <sheetProtection algorithmName="SHA-512" hashValue="c/5d2e5o5P3Rf0PMMLcwjNI2YAyavRmGrHCXFVezEPyZ6mmYTr3pOV1x1XiBSf/x2vxmBRnpBiEM6SYVytORTg==" saltValue="uTYinGZtk8CiXPutYRCb0g==" spinCount="100000" sheet="1" objects="1" scenarios="1"/>
  <mergeCells count="21">
    <mergeCell ref="A1:T1"/>
    <mergeCell ref="A2:T2"/>
    <mergeCell ref="G5:I5"/>
    <mergeCell ref="J5:L5"/>
    <mergeCell ref="M5:O5"/>
    <mergeCell ref="P5:R5"/>
    <mergeCell ref="S5:S6"/>
    <mergeCell ref="A3:T3"/>
    <mergeCell ref="A20:F20"/>
    <mergeCell ref="A17:T17"/>
    <mergeCell ref="A7:T7"/>
    <mergeCell ref="A4:F4"/>
    <mergeCell ref="G4:R4"/>
    <mergeCell ref="S4:T4"/>
    <mergeCell ref="A5:A6"/>
    <mergeCell ref="B5:B6"/>
    <mergeCell ref="C5:C6"/>
    <mergeCell ref="D5:D6"/>
    <mergeCell ref="E5:E6"/>
    <mergeCell ref="F5:F6"/>
    <mergeCell ref="T5:T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40.5703125" style="109" customWidth="1"/>
    <col min="2" max="2" width="12.1406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352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353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354</v>
      </c>
      <c r="B4" s="380"/>
      <c r="C4" s="380"/>
      <c r="D4" s="380"/>
      <c r="E4" s="380"/>
      <c r="F4" s="381"/>
      <c r="G4" s="376" t="s">
        <v>355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356</v>
      </c>
      <c r="B5" s="384" t="s">
        <v>357</v>
      </c>
      <c r="C5" s="386" t="s">
        <v>358</v>
      </c>
      <c r="D5" s="386" t="s">
        <v>359</v>
      </c>
      <c r="E5" s="386" t="s">
        <v>360</v>
      </c>
      <c r="F5" s="374" t="s">
        <v>361</v>
      </c>
      <c r="G5" s="376" t="s">
        <v>362</v>
      </c>
      <c r="H5" s="377"/>
      <c r="I5" s="378"/>
      <c r="J5" s="376" t="s">
        <v>363</v>
      </c>
      <c r="K5" s="377"/>
      <c r="L5" s="378"/>
      <c r="M5" s="376" t="s">
        <v>364</v>
      </c>
      <c r="N5" s="377"/>
      <c r="O5" s="378"/>
      <c r="P5" s="379" t="s">
        <v>365</v>
      </c>
      <c r="Q5" s="380"/>
      <c r="R5" s="381"/>
      <c r="S5" s="370" t="s">
        <v>366</v>
      </c>
      <c r="T5" s="372" t="s">
        <v>367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368</v>
      </c>
      <c r="H6" s="4" t="s">
        <v>369</v>
      </c>
      <c r="I6" s="105" t="s">
        <v>370</v>
      </c>
      <c r="J6" s="2" t="s">
        <v>371</v>
      </c>
      <c r="K6" s="4" t="s">
        <v>372</v>
      </c>
      <c r="L6" s="105" t="s">
        <v>373</v>
      </c>
      <c r="M6" s="2" t="s">
        <v>374</v>
      </c>
      <c r="N6" s="4" t="s">
        <v>375</v>
      </c>
      <c r="O6" s="105" t="s">
        <v>376</v>
      </c>
      <c r="P6" s="2" t="s">
        <v>377</v>
      </c>
      <c r="Q6" s="4" t="s">
        <v>378</v>
      </c>
      <c r="R6" s="5" t="s">
        <v>379</v>
      </c>
      <c r="S6" s="371"/>
      <c r="T6" s="373"/>
    </row>
    <row r="7" spans="1:20" ht="13.5" customHeight="1" thickTop="1" thickBot="1" x14ac:dyDescent="0.3">
      <c r="A7" s="367" t="s">
        <v>380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381</v>
      </c>
      <c r="B8" s="39" t="s">
        <v>382</v>
      </c>
      <c r="C8" s="50" t="s">
        <v>383</v>
      </c>
      <c r="D8" s="50" t="s">
        <v>384</v>
      </c>
      <c r="E8" s="50" t="s">
        <v>385</v>
      </c>
      <c r="F8" s="52">
        <v>60</v>
      </c>
      <c r="G8" s="158">
        <v>2</v>
      </c>
      <c r="H8" s="159">
        <v>9</v>
      </c>
      <c r="I8" s="160" t="s">
        <v>386</v>
      </c>
      <c r="J8" s="158">
        <v>2</v>
      </c>
      <c r="K8" s="159">
        <v>9</v>
      </c>
      <c r="L8" s="160" t="s">
        <v>387</v>
      </c>
      <c r="M8" s="158">
        <v>2</v>
      </c>
      <c r="N8" s="159">
        <v>9</v>
      </c>
      <c r="O8" s="273" t="s">
        <v>2667</v>
      </c>
      <c r="P8" s="158">
        <v>2</v>
      </c>
      <c r="Q8" s="159">
        <v>9</v>
      </c>
      <c r="R8" s="160" t="s">
        <v>388</v>
      </c>
      <c r="S8" s="161">
        <f>SUM(G8,J8,M8,P8)*15</f>
        <v>120</v>
      </c>
      <c r="T8" s="162">
        <f>SUM(H8,K8,N8,Q8)</f>
        <v>36</v>
      </c>
    </row>
    <row r="9" spans="1:20" ht="13.5" customHeight="1" x14ac:dyDescent="0.25">
      <c r="A9" s="120" t="s">
        <v>389</v>
      </c>
      <c r="B9" s="41" t="s">
        <v>390</v>
      </c>
      <c r="C9" s="72" t="s">
        <v>391</v>
      </c>
      <c r="D9" s="72" t="s">
        <v>392</v>
      </c>
      <c r="E9" s="72" t="s">
        <v>393</v>
      </c>
      <c r="F9" s="74">
        <v>60</v>
      </c>
      <c r="G9" s="75">
        <v>1</v>
      </c>
      <c r="H9" s="76">
        <v>3</v>
      </c>
      <c r="I9" s="77" t="s">
        <v>394</v>
      </c>
      <c r="J9" s="75">
        <v>1</v>
      </c>
      <c r="K9" s="76">
        <v>3</v>
      </c>
      <c r="L9" s="56" t="s">
        <v>395</v>
      </c>
      <c r="M9" s="75"/>
      <c r="N9" s="76"/>
      <c r="O9" s="77"/>
      <c r="P9" s="75"/>
      <c r="Q9" s="76"/>
      <c r="R9" s="56"/>
      <c r="S9" s="118">
        <f t="shared" ref="S9:S14" si="0">SUM(G9,J9,M9,P9)*15</f>
        <v>30</v>
      </c>
      <c r="T9" s="119">
        <f>SUM(H9,K9,N9,Q9)</f>
        <v>6</v>
      </c>
    </row>
    <row r="10" spans="1:20" ht="13.5" customHeight="1" x14ac:dyDescent="0.2">
      <c r="A10" s="120" t="s">
        <v>396</v>
      </c>
      <c r="B10" s="10" t="s">
        <v>2825</v>
      </c>
      <c r="C10" s="72" t="s">
        <v>397</v>
      </c>
      <c r="D10" s="72" t="s">
        <v>398</v>
      </c>
      <c r="E10" s="72" t="s">
        <v>399</v>
      </c>
      <c r="F10" s="74">
        <v>60</v>
      </c>
      <c r="G10" s="75">
        <v>1</v>
      </c>
      <c r="H10" s="76">
        <v>2</v>
      </c>
      <c r="I10" s="77" t="s">
        <v>400</v>
      </c>
      <c r="J10" s="75">
        <v>1</v>
      </c>
      <c r="K10" s="76">
        <v>2</v>
      </c>
      <c r="L10" s="56" t="s">
        <v>401</v>
      </c>
      <c r="M10" s="75">
        <v>1</v>
      </c>
      <c r="N10" s="76">
        <v>2</v>
      </c>
      <c r="O10" s="77" t="s">
        <v>402</v>
      </c>
      <c r="P10" s="75">
        <v>1</v>
      </c>
      <c r="Q10" s="76">
        <v>2</v>
      </c>
      <c r="R10" s="56" t="s">
        <v>403</v>
      </c>
      <c r="S10" s="118">
        <f t="shared" si="0"/>
        <v>60</v>
      </c>
      <c r="T10" s="119">
        <f t="shared" ref="T10:T14" si="1">SUM(H10,K10,N10,Q10)</f>
        <v>8</v>
      </c>
    </row>
    <row r="11" spans="1:20" ht="13.5" customHeight="1" x14ac:dyDescent="0.2">
      <c r="A11" s="127" t="s">
        <v>404</v>
      </c>
      <c r="B11" s="15" t="s">
        <v>2829</v>
      </c>
      <c r="C11" s="78" t="s">
        <v>52</v>
      </c>
      <c r="D11" s="78" t="s">
        <v>61</v>
      </c>
      <c r="E11" s="78" t="s">
        <v>54</v>
      </c>
      <c r="F11" s="80">
        <v>60</v>
      </c>
      <c r="G11" s="81">
        <v>1</v>
      </c>
      <c r="H11" s="82">
        <v>4</v>
      </c>
      <c r="I11" s="83" t="s">
        <v>57</v>
      </c>
      <c r="J11" s="81">
        <v>1</v>
      </c>
      <c r="K11" s="82">
        <v>4</v>
      </c>
      <c r="L11" s="359" t="s">
        <v>2667</v>
      </c>
      <c r="M11" s="53">
        <v>1</v>
      </c>
      <c r="N11" s="54">
        <v>4</v>
      </c>
      <c r="O11" s="55" t="s">
        <v>405</v>
      </c>
      <c r="P11" s="53">
        <v>1</v>
      </c>
      <c r="Q11" s="54">
        <v>4</v>
      </c>
      <c r="R11" s="55" t="s">
        <v>406</v>
      </c>
      <c r="S11" s="164">
        <f t="shared" si="0"/>
        <v>60</v>
      </c>
      <c r="T11" s="165">
        <f t="shared" si="1"/>
        <v>16</v>
      </c>
    </row>
    <row r="12" spans="1:20" ht="13.5" customHeight="1" thickBot="1" x14ac:dyDescent="0.3">
      <c r="A12" s="166" t="s">
        <v>407</v>
      </c>
      <c r="B12" s="167" t="s">
        <v>2690</v>
      </c>
      <c r="C12" s="94" t="s">
        <v>408</v>
      </c>
      <c r="D12" s="94" t="s">
        <v>409</v>
      </c>
      <c r="E12" s="94" t="s">
        <v>410</v>
      </c>
      <c r="F12" s="96">
        <v>60</v>
      </c>
      <c r="G12" s="97">
        <v>1</v>
      </c>
      <c r="H12" s="98">
        <v>3</v>
      </c>
      <c r="I12" s="168" t="s">
        <v>411</v>
      </c>
      <c r="J12" s="97">
        <v>1</v>
      </c>
      <c r="K12" s="98">
        <v>3</v>
      </c>
      <c r="L12" s="169" t="s">
        <v>412</v>
      </c>
      <c r="M12" s="97"/>
      <c r="N12" s="98"/>
      <c r="O12" s="168"/>
      <c r="P12" s="97"/>
      <c r="Q12" s="98"/>
      <c r="R12" s="169"/>
      <c r="S12" s="170">
        <f>SUM(G12,J12,M12,P12)*15</f>
        <v>30</v>
      </c>
      <c r="T12" s="171">
        <f>SUM(H12,K12,N12,Q12)</f>
        <v>6</v>
      </c>
    </row>
    <row r="13" spans="1:20" ht="13.5" customHeight="1" x14ac:dyDescent="0.25">
      <c r="A13" s="124" t="s">
        <v>413</v>
      </c>
      <c r="B13" s="40" t="s">
        <v>414</v>
      </c>
      <c r="C13" s="65"/>
      <c r="D13" s="65" t="s">
        <v>415</v>
      </c>
      <c r="E13" s="65" t="s">
        <v>416</v>
      </c>
      <c r="F13" s="67">
        <v>45</v>
      </c>
      <c r="G13" s="68">
        <v>2</v>
      </c>
      <c r="H13" s="69">
        <v>3</v>
      </c>
      <c r="I13" s="71" t="s">
        <v>417</v>
      </c>
      <c r="J13" s="68">
        <v>2</v>
      </c>
      <c r="K13" s="69">
        <v>3</v>
      </c>
      <c r="L13" s="71" t="s">
        <v>418</v>
      </c>
      <c r="M13" s="68"/>
      <c r="N13" s="69"/>
      <c r="O13" s="71"/>
      <c r="P13" s="68"/>
      <c r="Q13" s="69"/>
      <c r="R13" s="71"/>
      <c r="S13" s="125">
        <f t="shared" si="0"/>
        <v>60</v>
      </c>
      <c r="T13" s="126">
        <f t="shared" si="1"/>
        <v>6</v>
      </c>
    </row>
    <row r="14" spans="1:20" ht="13.5" customHeight="1" x14ac:dyDescent="0.25">
      <c r="A14" s="127" t="s">
        <v>419</v>
      </c>
      <c r="B14" s="41" t="s">
        <v>420</v>
      </c>
      <c r="C14" s="72" t="s">
        <v>421</v>
      </c>
      <c r="D14" s="72" t="s">
        <v>422</v>
      </c>
      <c r="E14" s="72" t="s">
        <v>423</v>
      </c>
      <c r="F14" s="74">
        <v>45</v>
      </c>
      <c r="G14" s="75">
        <v>2</v>
      </c>
      <c r="H14" s="76">
        <v>2</v>
      </c>
      <c r="I14" s="56" t="s">
        <v>424</v>
      </c>
      <c r="J14" s="75">
        <v>2</v>
      </c>
      <c r="K14" s="76">
        <v>2</v>
      </c>
      <c r="L14" s="56" t="s">
        <v>425</v>
      </c>
      <c r="M14" s="75"/>
      <c r="N14" s="76"/>
      <c r="O14" s="56"/>
      <c r="P14" s="75"/>
      <c r="Q14" s="76"/>
      <c r="R14" s="56"/>
      <c r="S14" s="128">
        <f t="shared" si="0"/>
        <v>60</v>
      </c>
      <c r="T14" s="129">
        <f t="shared" si="1"/>
        <v>4</v>
      </c>
    </row>
    <row r="15" spans="1:20" ht="13.5" customHeight="1" thickBot="1" x14ac:dyDescent="0.3">
      <c r="A15" s="121" t="s">
        <v>426</v>
      </c>
      <c r="B15" s="42" t="s">
        <v>427</v>
      </c>
      <c r="C15" s="78" t="s">
        <v>428</v>
      </c>
      <c r="D15" s="78" t="s">
        <v>429</v>
      </c>
      <c r="E15" s="78" t="s">
        <v>430</v>
      </c>
      <c r="F15" s="80">
        <v>45</v>
      </c>
      <c r="G15" s="81"/>
      <c r="H15" s="82"/>
      <c r="I15" s="84"/>
      <c r="J15" s="81"/>
      <c r="K15" s="82"/>
      <c r="L15" s="84"/>
      <c r="M15" s="81">
        <v>2</v>
      </c>
      <c r="N15" s="82">
        <v>2</v>
      </c>
      <c r="O15" s="84" t="s">
        <v>431</v>
      </c>
      <c r="P15" s="81">
        <v>2</v>
      </c>
      <c r="Q15" s="82">
        <v>2</v>
      </c>
      <c r="R15" s="84" t="s">
        <v>432</v>
      </c>
      <c r="S15" s="130">
        <f>SUM(G15,J15,M15,P15)*15</f>
        <v>60</v>
      </c>
      <c r="T15" s="123">
        <f>SUM(H15,K15,N15,Q15)</f>
        <v>4</v>
      </c>
    </row>
    <row r="16" spans="1:20" ht="13.5" customHeight="1" thickTop="1" thickBot="1" x14ac:dyDescent="0.3">
      <c r="A16" s="367" t="s">
        <v>433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434</v>
      </c>
      <c r="B17" s="132"/>
      <c r="C17" s="133"/>
      <c r="D17" s="133"/>
      <c r="E17" s="133"/>
      <c r="F17" s="134"/>
      <c r="G17" s="172"/>
      <c r="H17" s="173">
        <v>4</v>
      </c>
      <c r="I17" s="174"/>
      <c r="J17" s="172"/>
      <c r="K17" s="173">
        <v>4</v>
      </c>
      <c r="L17" s="175"/>
      <c r="M17" s="172"/>
      <c r="N17" s="173">
        <v>6</v>
      </c>
      <c r="O17" s="174"/>
      <c r="P17" s="172"/>
      <c r="Q17" s="173">
        <v>5</v>
      </c>
      <c r="R17" s="176"/>
      <c r="S17" s="136"/>
      <c r="T17" s="137">
        <f t="shared" ref="T17" si="2">SUM(H17,K17,N17,Q17)</f>
        <v>19</v>
      </c>
    </row>
    <row r="18" spans="1:20" ht="13.5" customHeight="1" thickTop="1" thickBot="1" x14ac:dyDescent="0.3">
      <c r="A18" s="138" t="s">
        <v>435</v>
      </c>
      <c r="B18" s="139" t="s">
        <v>436</v>
      </c>
      <c r="C18" s="177"/>
      <c r="D18" s="177"/>
      <c r="E18" s="177" t="s">
        <v>437</v>
      </c>
      <c r="F18" s="178"/>
      <c r="G18" s="179"/>
      <c r="H18" s="180"/>
      <c r="I18" s="181"/>
      <c r="J18" s="179"/>
      <c r="K18" s="180"/>
      <c r="L18" s="181"/>
      <c r="M18" s="179">
        <v>0</v>
      </c>
      <c r="N18" s="180">
        <v>7</v>
      </c>
      <c r="O18" s="181" t="s">
        <v>2667</v>
      </c>
      <c r="P18" s="179">
        <v>0</v>
      </c>
      <c r="Q18" s="180">
        <v>8</v>
      </c>
      <c r="R18" s="182" t="s">
        <v>2667</v>
      </c>
      <c r="S18" s="146">
        <f t="shared" ref="S18" si="3">SUM(G18,J18,M18,P18)*15</f>
        <v>0</v>
      </c>
      <c r="T18" s="183">
        <f>SUM(H18,K18,N18,,Q18)</f>
        <v>15</v>
      </c>
    </row>
    <row r="19" spans="1:20" ht="13.5" customHeight="1" thickTop="1" thickBot="1" x14ac:dyDescent="0.3">
      <c r="A19" s="399" t="s">
        <v>438</v>
      </c>
      <c r="B19" s="400"/>
      <c r="C19" s="400"/>
      <c r="D19" s="400"/>
      <c r="E19" s="400"/>
      <c r="F19" s="401"/>
      <c r="G19" s="148">
        <f t="shared" ref="G19:T19" si="4">SUM(G8:G18)</f>
        <v>10</v>
      </c>
      <c r="H19" s="149">
        <f t="shared" si="4"/>
        <v>30</v>
      </c>
      <c r="I19" s="150"/>
      <c r="J19" s="148">
        <f t="shared" si="4"/>
        <v>10</v>
      </c>
      <c r="K19" s="149">
        <f t="shared" si="4"/>
        <v>30</v>
      </c>
      <c r="L19" s="150"/>
      <c r="M19" s="148">
        <f t="shared" si="4"/>
        <v>6</v>
      </c>
      <c r="N19" s="149">
        <f t="shared" si="4"/>
        <v>30</v>
      </c>
      <c r="O19" s="150"/>
      <c r="P19" s="148">
        <f t="shared" si="4"/>
        <v>6</v>
      </c>
      <c r="Q19" s="149">
        <f t="shared" si="4"/>
        <v>30</v>
      </c>
      <c r="R19" s="150"/>
      <c r="S19" s="151">
        <f t="shared" si="4"/>
        <v>480</v>
      </c>
      <c r="T19" s="152">
        <f t="shared" si="4"/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2650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Hg+Pg48C8ISh61Q/t/a9txKOB6eNSb8Nw+kdIi1NAgnd/fAWWn7OTh1R3aX6FHeng0HU0kCiEdPpt+mwS6fiDw==" saltValue="Pvz7OGMhHTEO8RKQXnpcuQ==" spinCount="100000" sheet="1" objects="1" scenarios="1"/>
  <mergeCells count="21">
    <mergeCell ref="A1:T1"/>
    <mergeCell ref="A2:T2"/>
    <mergeCell ref="A4:F4"/>
    <mergeCell ref="G4:R4"/>
    <mergeCell ref="S4:T4"/>
    <mergeCell ref="A3:T3"/>
    <mergeCell ref="A19:F19"/>
    <mergeCell ref="A16:T16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76" right="0.47244094488188976" top="0.55118110236220474" bottom="0.55118110236220474" header="0.31496062992125984" footer="0.31496062992125984"/>
  <pageSetup paperSize="9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38.85546875" style="109" customWidth="1"/>
    <col min="2" max="2" width="12.42578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439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440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441</v>
      </c>
      <c r="B4" s="380"/>
      <c r="C4" s="380"/>
      <c r="D4" s="380"/>
      <c r="E4" s="380"/>
      <c r="F4" s="381"/>
      <c r="G4" s="376" t="s">
        <v>442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443</v>
      </c>
      <c r="B5" s="384" t="s">
        <v>444</v>
      </c>
      <c r="C5" s="386" t="s">
        <v>445</v>
      </c>
      <c r="D5" s="386" t="s">
        <v>446</v>
      </c>
      <c r="E5" s="386" t="s">
        <v>447</v>
      </c>
      <c r="F5" s="374" t="s">
        <v>448</v>
      </c>
      <c r="G5" s="376" t="s">
        <v>449</v>
      </c>
      <c r="H5" s="377"/>
      <c r="I5" s="378"/>
      <c r="J5" s="376" t="s">
        <v>450</v>
      </c>
      <c r="K5" s="377"/>
      <c r="L5" s="378"/>
      <c r="M5" s="376" t="s">
        <v>451</v>
      </c>
      <c r="N5" s="377"/>
      <c r="O5" s="378"/>
      <c r="P5" s="379" t="s">
        <v>452</v>
      </c>
      <c r="Q5" s="380"/>
      <c r="R5" s="381"/>
      <c r="S5" s="370" t="s">
        <v>453</v>
      </c>
      <c r="T5" s="372" t="s">
        <v>454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455</v>
      </c>
      <c r="H6" s="4" t="s">
        <v>456</v>
      </c>
      <c r="I6" s="105" t="s">
        <v>457</v>
      </c>
      <c r="J6" s="2" t="s">
        <v>458</v>
      </c>
      <c r="K6" s="4" t="s">
        <v>459</v>
      </c>
      <c r="L6" s="105" t="s">
        <v>460</v>
      </c>
      <c r="M6" s="2" t="s">
        <v>461</v>
      </c>
      <c r="N6" s="4" t="s">
        <v>462</v>
      </c>
      <c r="O6" s="105" t="s">
        <v>463</v>
      </c>
      <c r="P6" s="2" t="s">
        <v>464</v>
      </c>
      <c r="Q6" s="4" t="s">
        <v>465</v>
      </c>
      <c r="R6" s="5" t="s">
        <v>466</v>
      </c>
      <c r="S6" s="371"/>
      <c r="T6" s="373"/>
    </row>
    <row r="7" spans="1:20" ht="13.5" customHeight="1" thickTop="1" thickBot="1" x14ac:dyDescent="0.3">
      <c r="A7" s="367" t="s">
        <v>467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10" t="s">
        <v>468</v>
      </c>
      <c r="B8" s="106" t="s">
        <v>469</v>
      </c>
      <c r="C8" s="100" t="s">
        <v>470</v>
      </c>
      <c r="D8" s="100" t="s">
        <v>471</v>
      </c>
      <c r="E8" s="101" t="s">
        <v>472</v>
      </c>
      <c r="F8" s="188">
        <v>60</v>
      </c>
      <c r="G8" s="158">
        <v>2</v>
      </c>
      <c r="H8" s="159">
        <v>9</v>
      </c>
      <c r="I8" s="160" t="s">
        <v>473</v>
      </c>
      <c r="J8" s="158">
        <v>2</v>
      </c>
      <c r="K8" s="159">
        <v>9</v>
      </c>
      <c r="L8" s="187" t="s">
        <v>474</v>
      </c>
      <c r="M8" s="158">
        <v>2</v>
      </c>
      <c r="N8" s="159">
        <v>9</v>
      </c>
      <c r="O8" s="160" t="s">
        <v>475</v>
      </c>
      <c r="P8" s="158">
        <v>2</v>
      </c>
      <c r="Q8" s="159">
        <v>9</v>
      </c>
      <c r="R8" s="187" t="s">
        <v>476</v>
      </c>
      <c r="S8" s="161">
        <f>SUM(G8,J8,M8,P8)*15</f>
        <v>120</v>
      </c>
      <c r="T8" s="162">
        <f>SUM(H8,K8,N8,Q8)</f>
        <v>36</v>
      </c>
    </row>
    <row r="9" spans="1:20" ht="13.5" customHeight="1" x14ac:dyDescent="0.25">
      <c r="A9" s="120" t="s">
        <v>477</v>
      </c>
      <c r="B9" s="39" t="s">
        <v>478</v>
      </c>
      <c r="C9" s="50"/>
      <c r="D9" s="50" t="s">
        <v>479</v>
      </c>
      <c r="E9" s="51" t="s">
        <v>480</v>
      </c>
      <c r="F9" s="52">
        <v>60</v>
      </c>
      <c r="G9" s="53"/>
      <c r="H9" s="54"/>
      <c r="I9" s="55"/>
      <c r="J9" s="53">
        <v>1</v>
      </c>
      <c r="K9" s="54">
        <v>5</v>
      </c>
      <c r="L9" s="57" t="s">
        <v>481</v>
      </c>
      <c r="M9" s="53"/>
      <c r="N9" s="54"/>
      <c r="O9" s="55"/>
      <c r="P9" s="53"/>
      <c r="Q9" s="54"/>
      <c r="R9" s="57"/>
      <c r="S9" s="161">
        <f t="shared" ref="S9:S14" si="0">SUM(G9,J9,M9,P9)*15</f>
        <v>15</v>
      </c>
      <c r="T9" s="162">
        <f t="shared" ref="T9:T14" si="1">SUM(H9,K9,N9,Q9)</f>
        <v>5</v>
      </c>
    </row>
    <row r="10" spans="1:20" ht="13.5" customHeight="1" x14ac:dyDescent="0.2">
      <c r="A10" s="127" t="s">
        <v>482</v>
      </c>
      <c r="B10" s="15" t="s">
        <v>2829</v>
      </c>
      <c r="C10" s="78" t="s">
        <v>52</v>
      </c>
      <c r="D10" s="78" t="s">
        <v>61</v>
      </c>
      <c r="E10" s="78" t="s">
        <v>54</v>
      </c>
      <c r="F10" s="80">
        <v>60</v>
      </c>
      <c r="G10" s="81">
        <v>1</v>
      </c>
      <c r="H10" s="82">
        <v>4</v>
      </c>
      <c r="I10" s="83" t="s">
        <v>57</v>
      </c>
      <c r="J10" s="81">
        <v>1</v>
      </c>
      <c r="K10" s="82">
        <v>4</v>
      </c>
      <c r="L10" s="359" t="s">
        <v>2667</v>
      </c>
      <c r="M10" s="53">
        <v>1</v>
      </c>
      <c r="N10" s="54">
        <v>4</v>
      </c>
      <c r="O10" s="55" t="s">
        <v>483</v>
      </c>
      <c r="P10" s="53">
        <v>1</v>
      </c>
      <c r="Q10" s="54">
        <v>4</v>
      </c>
      <c r="R10" s="56" t="s">
        <v>484</v>
      </c>
      <c r="S10" s="164">
        <f t="shared" si="0"/>
        <v>60</v>
      </c>
      <c r="T10" s="165">
        <f t="shared" si="1"/>
        <v>16</v>
      </c>
    </row>
    <row r="11" spans="1:20" ht="13.5" customHeight="1" x14ac:dyDescent="0.25">
      <c r="A11" s="121" t="s">
        <v>485</v>
      </c>
      <c r="B11" s="190" t="s">
        <v>486</v>
      </c>
      <c r="C11" s="91" t="s">
        <v>487</v>
      </c>
      <c r="D11" s="91" t="s">
        <v>488</v>
      </c>
      <c r="E11" s="92" t="s">
        <v>489</v>
      </c>
      <c r="F11" s="86">
        <v>60</v>
      </c>
      <c r="G11" s="87">
        <v>1</v>
      </c>
      <c r="H11" s="88">
        <v>2</v>
      </c>
      <c r="I11" s="89" t="s">
        <v>490</v>
      </c>
      <c r="J11" s="87">
        <v>1</v>
      </c>
      <c r="K11" s="88">
        <v>2</v>
      </c>
      <c r="L11" s="90" t="s">
        <v>491</v>
      </c>
      <c r="M11" s="87"/>
      <c r="N11" s="88"/>
      <c r="O11" s="89"/>
      <c r="P11" s="87"/>
      <c r="Q11" s="88"/>
      <c r="R11" s="90"/>
      <c r="S11" s="191">
        <f t="shared" si="0"/>
        <v>30</v>
      </c>
      <c r="T11" s="192">
        <f t="shared" si="1"/>
        <v>4</v>
      </c>
    </row>
    <row r="12" spans="1:20" ht="13.5" customHeight="1" thickBot="1" x14ac:dyDescent="0.3">
      <c r="A12" s="271" t="s">
        <v>2719</v>
      </c>
      <c r="B12" s="93" t="s">
        <v>492</v>
      </c>
      <c r="C12" s="94"/>
      <c r="D12" s="94" t="s">
        <v>493</v>
      </c>
      <c r="E12" s="95" t="s">
        <v>494</v>
      </c>
      <c r="F12" s="96">
        <v>60</v>
      </c>
      <c r="G12" s="97">
        <v>1</v>
      </c>
      <c r="H12" s="98">
        <v>5</v>
      </c>
      <c r="I12" s="168" t="s">
        <v>495</v>
      </c>
      <c r="J12" s="97"/>
      <c r="K12" s="98"/>
      <c r="L12" s="99"/>
      <c r="M12" s="97"/>
      <c r="N12" s="98"/>
      <c r="O12" s="168"/>
      <c r="P12" s="97"/>
      <c r="Q12" s="98"/>
      <c r="R12" s="99"/>
      <c r="S12" s="170">
        <f>SUM(G12,J12,M12,P12)*15</f>
        <v>15</v>
      </c>
      <c r="T12" s="171">
        <f>SUM(H12,K12,N12,Q12)</f>
        <v>5</v>
      </c>
    </row>
    <row r="13" spans="1:20" ht="13.5" customHeight="1" x14ac:dyDescent="0.25">
      <c r="A13" s="193" t="s">
        <v>496</v>
      </c>
      <c r="B13" s="111" t="s">
        <v>497</v>
      </c>
      <c r="C13" s="112"/>
      <c r="D13" s="112" t="s">
        <v>498</v>
      </c>
      <c r="E13" s="112" t="s">
        <v>499</v>
      </c>
      <c r="F13" s="113">
        <v>45</v>
      </c>
      <c r="G13" s="114">
        <v>2</v>
      </c>
      <c r="H13" s="115">
        <v>3</v>
      </c>
      <c r="I13" s="117" t="s">
        <v>500</v>
      </c>
      <c r="J13" s="114">
        <v>2</v>
      </c>
      <c r="K13" s="115">
        <v>3</v>
      </c>
      <c r="L13" s="117" t="s">
        <v>501</v>
      </c>
      <c r="M13" s="114"/>
      <c r="N13" s="115"/>
      <c r="O13" s="117"/>
      <c r="P13" s="114"/>
      <c r="Q13" s="115"/>
      <c r="R13" s="117"/>
      <c r="S13" s="194">
        <f t="shared" si="0"/>
        <v>60</v>
      </c>
      <c r="T13" s="119">
        <f t="shared" si="1"/>
        <v>6</v>
      </c>
    </row>
    <row r="14" spans="1:20" ht="13.5" customHeight="1" x14ac:dyDescent="0.25">
      <c r="A14" s="127" t="s">
        <v>502</v>
      </c>
      <c r="B14" s="41" t="s">
        <v>503</v>
      </c>
      <c r="C14" s="72" t="s">
        <v>504</v>
      </c>
      <c r="D14" s="72" t="s">
        <v>505</v>
      </c>
      <c r="E14" s="72" t="s">
        <v>506</v>
      </c>
      <c r="F14" s="74">
        <v>45</v>
      </c>
      <c r="G14" s="75">
        <v>2</v>
      </c>
      <c r="H14" s="76">
        <v>2</v>
      </c>
      <c r="I14" s="56" t="s">
        <v>507</v>
      </c>
      <c r="J14" s="75">
        <v>2</v>
      </c>
      <c r="K14" s="76">
        <v>2</v>
      </c>
      <c r="L14" s="56" t="s">
        <v>508</v>
      </c>
      <c r="M14" s="75"/>
      <c r="N14" s="76"/>
      <c r="O14" s="56"/>
      <c r="P14" s="75"/>
      <c r="Q14" s="76"/>
      <c r="R14" s="56"/>
      <c r="S14" s="128">
        <f t="shared" si="0"/>
        <v>60</v>
      </c>
      <c r="T14" s="129">
        <f t="shared" si="1"/>
        <v>4</v>
      </c>
    </row>
    <row r="15" spans="1:20" ht="13.5" customHeight="1" thickBot="1" x14ac:dyDescent="0.3">
      <c r="A15" s="121" t="s">
        <v>509</v>
      </c>
      <c r="B15" s="42" t="s">
        <v>510</v>
      </c>
      <c r="C15" s="78" t="s">
        <v>511</v>
      </c>
      <c r="D15" s="78" t="s">
        <v>512</v>
      </c>
      <c r="E15" s="78" t="s">
        <v>513</v>
      </c>
      <c r="F15" s="80">
        <v>45</v>
      </c>
      <c r="G15" s="81"/>
      <c r="H15" s="82"/>
      <c r="I15" s="84"/>
      <c r="J15" s="81"/>
      <c r="K15" s="82"/>
      <c r="L15" s="84"/>
      <c r="M15" s="81">
        <v>2</v>
      </c>
      <c r="N15" s="82">
        <v>2</v>
      </c>
      <c r="O15" s="84" t="s">
        <v>514</v>
      </c>
      <c r="P15" s="81">
        <v>2</v>
      </c>
      <c r="Q15" s="82">
        <v>2</v>
      </c>
      <c r="R15" s="84" t="s">
        <v>515</v>
      </c>
      <c r="S15" s="130">
        <f>SUM(G15,J15,M15,P15)*15</f>
        <v>60</v>
      </c>
      <c r="T15" s="123">
        <f>SUM(H15,K15,N15,Q15)</f>
        <v>4</v>
      </c>
    </row>
    <row r="16" spans="1:20" ht="13.5" customHeight="1" thickTop="1" thickBot="1" x14ac:dyDescent="0.3">
      <c r="A16" s="367" t="s">
        <v>516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517</v>
      </c>
      <c r="B17" s="132"/>
      <c r="C17" s="133"/>
      <c r="D17" s="133"/>
      <c r="E17" s="133"/>
      <c r="F17" s="134"/>
      <c r="G17" s="158"/>
      <c r="H17" s="159">
        <v>5</v>
      </c>
      <c r="I17" s="187"/>
      <c r="J17" s="158"/>
      <c r="K17" s="159">
        <v>6</v>
      </c>
      <c r="L17" s="117"/>
      <c r="M17" s="158"/>
      <c r="N17" s="159">
        <v>8</v>
      </c>
      <c r="O17" s="187"/>
      <c r="P17" s="158"/>
      <c r="Q17" s="159">
        <v>6</v>
      </c>
      <c r="R17" s="135"/>
      <c r="S17" s="136"/>
      <c r="T17" s="137">
        <f t="shared" ref="T17" si="2">SUM(H17,K17,N17,Q17)</f>
        <v>25</v>
      </c>
    </row>
    <row r="18" spans="1:20" ht="13.5" customHeight="1" thickTop="1" thickBot="1" x14ac:dyDescent="0.3">
      <c r="A18" s="138" t="s">
        <v>518</v>
      </c>
      <c r="B18" s="139" t="s">
        <v>519</v>
      </c>
      <c r="C18" s="140"/>
      <c r="D18" s="140"/>
      <c r="E18" s="140" t="s">
        <v>520</v>
      </c>
      <c r="F18" s="141"/>
      <c r="G18" s="142"/>
      <c r="H18" s="143"/>
      <c r="I18" s="144"/>
      <c r="J18" s="142"/>
      <c r="K18" s="143"/>
      <c r="L18" s="144"/>
      <c r="M18" s="142">
        <v>0</v>
      </c>
      <c r="N18" s="143">
        <v>7</v>
      </c>
      <c r="O18" s="144" t="s">
        <v>2667</v>
      </c>
      <c r="P18" s="142">
        <v>0</v>
      </c>
      <c r="Q18" s="143">
        <v>8</v>
      </c>
      <c r="R18" s="145" t="s">
        <v>2667</v>
      </c>
      <c r="S18" s="146">
        <f t="shared" ref="S18" si="3">SUM(G18,J18,M18,P18)*15</f>
        <v>0</v>
      </c>
      <c r="T18" s="147">
        <f>SUM(H18,K18,N18,Q18)</f>
        <v>15</v>
      </c>
    </row>
    <row r="19" spans="1:20" ht="13.5" customHeight="1" thickTop="1" thickBot="1" x14ac:dyDescent="0.3">
      <c r="A19" s="399" t="s">
        <v>521</v>
      </c>
      <c r="B19" s="400"/>
      <c r="C19" s="400"/>
      <c r="D19" s="400"/>
      <c r="E19" s="400"/>
      <c r="F19" s="403"/>
      <c r="G19" s="148">
        <f>SUM(G8:G18)</f>
        <v>9</v>
      </c>
      <c r="H19" s="149">
        <f>SUM(H8:H18)</f>
        <v>30</v>
      </c>
      <c r="I19" s="150"/>
      <c r="J19" s="148">
        <f>SUM(J8:J18)</f>
        <v>9</v>
      </c>
      <c r="K19" s="149">
        <f>SUM(K8:K18)</f>
        <v>31</v>
      </c>
      <c r="L19" s="150"/>
      <c r="M19" s="148">
        <f>SUM(M8:M18)</f>
        <v>5</v>
      </c>
      <c r="N19" s="149">
        <f>SUM(N8:N18)</f>
        <v>30</v>
      </c>
      <c r="O19" s="150"/>
      <c r="P19" s="148">
        <f>SUM(P8:P18)</f>
        <v>5</v>
      </c>
      <c r="Q19" s="149">
        <f>SUM(Q8:Q18)</f>
        <v>29</v>
      </c>
      <c r="R19" s="150"/>
      <c r="S19" s="151">
        <f>SUM(S8:S18)</f>
        <v>420</v>
      </c>
      <c r="T19" s="152">
        <f>SUM(T8:T18)</f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2650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i1ut1XXGH5LnSKdAcAm4ug6xQ3lVfa2g6pHaEo2yPxmblnb6aJHe6ByWa3auQtt/11Q4bhW96G7ALwer4JcI9A==" saltValue="3coCvL9fHm0MwqbEhAR8eA==" spinCount="100000" sheet="1" objects="1" scenarios="1"/>
  <mergeCells count="21">
    <mergeCell ref="A4:F4"/>
    <mergeCell ref="G4:R4"/>
    <mergeCell ref="S4:T4"/>
    <mergeCell ref="A3:T3"/>
    <mergeCell ref="A1:T1"/>
    <mergeCell ref="A2:T2"/>
    <mergeCell ref="A19:F19"/>
    <mergeCell ref="A16:T16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76" right="0.47244094488188976" top="0.55118110236220474" bottom="0.55118110236220474" header="0.31496062992125984" footer="0.31496062992125984"/>
  <pageSetup paperSize="9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38.85546875" style="109" customWidth="1"/>
    <col min="2" max="2" width="12.710937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522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523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524</v>
      </c>
      <c r="B4" s="380"/>
      <c r="C4" s="380"/>
      <c r="D4" s="380"/>
      <c r="E4" s="380"/>
      <c r="F4" s="381"/>
      <c r="G4" s="376" t="s">
        <v>525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526</v>
      </c>
      <c r="B5" s="384" t="s">
        <v>527</v>
      </c>
      <c r="C5" s="386" t="s">
        <v>528</v>
      </c>
      <c r="D5" s="386" t="s">
        <v>529</v>
      </c>
      <c r="E5" s="386" t="s">
        <v>530</v>
      </c>
      <c r="F5" s="374" t="s">
        <v>531</v>
      </c>
      <c r="G5" s="376" t="s">
        <v>532</v>
      </c>
      <c r="H5" s="377"/>
      <c r="I5" s="378"/>
      <c r="J5" s="376" t="s">
        <v>533</v>
      </c>
      <c r="K5" s="377"/>
      <c r="L5" s="378"/>
      <c r="M5" s="376" t="s">
        <v>534</v>
      </c>
      <c r="N5" s="377"/>
      <c r="O5" s="378"/>
      <c r="P5" s="379" t="s">
        <v>535</v>
      </c>
      <c r="Q5" s="380"/>
      <c r="R5" s="381"/>
      <c r="S5" s="370" t="s">
        <v>536</v>
      </c>
      <c r="T5" s="372" t="s">
        <v>537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538</v>
      </c>
      <c r="H6" s="4" t="s">
        <v>539</v>
      </c>
      <c r="I6" s="105" t="s">
        <v>540</v>
      </c>
      <c r="J6" s="2" t="s">
        <v>541</v>
      </c>
      <c r="K6" s="4" t="s">
        <v>542</v>
      </c>
      <c r="L6" s="105" t="s">
        <v>543</v>
      </c>
      <c r="M6" s="2" t="s">
        <v>544</v>
      </c>
      <c r="N6" s="4" t="s">
        <v>545</v>
      </c>
      <c r="O6" s="105" t="s">
        <v>546</v>
      </c>
      <c r="P6" s="2" t="s">
        <v>547</v>
      </c>
      <c r="Q6" s="4" t="s">
        <v>548</v>
      </c>
      <c r="R6" s="5" t="s">
        <v>549</v>
      </c>
      <c r="S6" s="371"/>
      <c r="T6" s="373"/>
    </row>
    <row r="7" spans="1:20" ht="13.5" customHeight="1" thickTop="1" thickBot="1" x14ac:dyDescent="0.3">
      <c r="A7" s="367" t="s">
        <v>550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thickTop="1" x14ac:dyDescent="0.25">
      <c r="A8" s="195" t="s">
        <v>551</v>
      </c>
      <c r="B8" s="196" t="s">
        <v>552</v>
      </c>
      <c r="C8" s="197" t="s">
        <v>553</v>
      </c>
      <c r="D8" s="197" t="s">
        <v>554</v>
      </c>
      <c r="E8" s="198" t="s">
        <v>555</v>
      </c>
      <c r="F8" s="199">
        <v>60</v>
      </c>
      <c r="G8" s="200">
        <v>2</v>
      </c>
      <c r="H8" s="201">
        <v>9</v>
      </c>
      <c r="I8" s="202" t="s">
        <v>556</v>
      </c>
      <c r="J8" s="200">
        <v>2</v>
      </c>
      <c r="K8" s="201">
        <v>9</v>
      </c>
      <c r="L8" s="203" t="s">
        <v>557</v>
      </c>
      <c r="M8" s="200">
        <v>2</v>
      </c>
      <c r="N8" s="201">
        <v>9</v>
      </c>
      <c r="O8" s="202" t="s">
        <v>558</v>
      </c>
      <c r="P8" s="200">
        <v>2</v>
      </c>
      <c r="Q8" s="201">
        <v>9</v>
      </c>
      <c r="R8" s="203" t="s">
        <v>559</v>
      </c>
      <c r="S8" s="204">
        <f>SUM(G8,J8,M8,P8)*15</f>
        <v>120</v>
      </c>
      <c r="T8" s="205">
        <f>SUM(H8,K8,N8,Q8)</f>
        <v>36</v>
      </c>
    </row>
    <row r="9" spans="1:20" ht="13.5" customHeight="1" x14ac:dyDescent="0.2">
      <c r="A9" s="127" t="s">
        <v>560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53">
        <v>1</v>
      </c>
      <c r="N9" s="54">
        <v>4</v>
      </c>
      <c r="O9" s="55" t="s">
        <v>561</v>
      </c>
      <c r="P9" s="53">
        <v>1</v>
      </c>
      <c r="Q9" s="54">
        <v>4</v>
      </c>
      <c r="R9" s="56" t="s">
        <v>562</v>
      </c>
      <c r="S9" s="164">
        <f t="shared" ref="S9:S14" si="0">SUM(G9,J9,M9,P9)*15</f>
        <v>60</v>
      </c>
      <c r="T9" s="165">
        <f t="shared" ref="T9:T14" si="1">SUM(H9,K9,N9,Q9)</f>
        <v>16</v>
      </c>
    </row>
    <row r="10" spans="1:20" ht="13.5" customHeight="1" x14ac:dyDescent="0.25">
      <c r="A10" s="127" t="s">
        <v>563</v>
      </c>
      <c r="B10" s="39" t="s">
        <v>564</v>
      </c>
      <c r="C10" s="50" t="s">
        <v>565</v>
      </c>
      <c r="D10" s="50" t="s">
        <v>566</v>
      </c>
      <c r="E10" s="51" t="s">
        <v>567</v>
      </c>
      <c r="F10" s="52">
        <v>60</v>
      </c>
      <c r="G10" s="53">
        <v>4</v>
      </c>
      <c r="H10" s="54">
        <v>3</v>
      </c>
      <c r="I10" s="55" t="s">
        <v>568</v>
      </c>
      <c r="J10" s="53">
        <v>4</v>
      </c>
      <c r="K10" s="54">
        <v>3</v>
      </c>
      <c r="L10" s="57" t="s">
        <v>569</v>
      </c>
      <c r="M10" s="53">
        <v>4</v>
      </c>
      <c r="N10" s="54">
        <v>3</v>
      </c>
      <c r="O10" s="55" t="s">
        <v>570</v>
      </c>
      <c r="P10" s="53">
        <v>4</v>
      </c>
      <c r="Q10" s="54">
        <v>3</v>
      </c>
      <c r="R10" s="57" t="s">
        <v>571</v>
      </c>
      <c r="S10" s="164">
        <f t="shared" si="0"/>
        <v>240</v>
      </c>
      <c r="T10" s="165">
        <f t="shared" si="1"/>
        <v>12</v>
      </c>
    </row>
    <row r="11" spans="1:20" ht="13.5" customHeight="1" x14ac:dyDescent="0.2">
      <c r="A11" s="127" t="s">
        <v>572</v>
      </c>
      <c r="B11" s="10" t="s">
        <v>2828</v>
      </c>
      <c r="C11" s="50" t="s">
        <v>573</v>
      </c>
      <c r="D11" s="50" t="s">
        <v>574</v>
      </c>
      <c r="E11" s="51" t="s">
        <v>575</v>
      </c>
      <c r="F11" s="52">
        <v>60</v>
      </c>
      <c r="G11" s="53">
        <v>1</v>
      </c>
      <c r="H11" s="54">
        <v>2</v>
      </c>
      <c r="I11" s="55" t="s">
        <v>576</v>
      </c>
      <c r="J11" s="53">
        <v>1</v>
      </c>
      <c r="K11" s="54">
        <v>2</v>
      </c>
      <c r="L11" s="251" t="s">
        <v>2718</v>
      </c>
      <c r="M11" s="53">
        <v>1</v>
      </c>
      <c r="N11" s="54">
        <v>2</v>
      </c>
      <c r="O11" s="55" t="s">
        <v>577</v>
      </c>
      <c r="P11" s="53">
        <v>1</v>
      </c>
      <c r="Q11" s="54">
        <v>2</v>
      </c>
      <c r="R11" s="55" t="s">
        <v>157</v>
      </c>
      <c r="S11" s="164">
        <f t="shared" si="0"/>
        <v>60</v>
      </c>
      <c r="T11" s="165">
        <f t="shared" si="1"/>
        <v>8</v>
      </c>
    </row>
    <row r="12" spans="1:20" ht="13.5" customHeight="1" thickBot="1" x14ac:dyDescent="0.3">
      <c r="A12" s="166" t="s">
        <v>578</v>
      </c>
      <c r="B12" s="190" t="s">
        <v>579</v>
      </c>
      <c r="C12" s="94" t="s">
        <v>580</v>
      </c>
      <c r="D12" s="94" t="s">
        <v>581</v>
      </c>
      <c r="E12" s="95" t="s">
        <v>582</v>
      </c>
      <c r="F12" s="96">
        <v>60</v>
      </c>
      <c r="G12" s="97">
        <v>1</v>
      </c>
      <c r="H12" s="98">
        <v>2</v>
      </c>
      <c r="I12" s="168" t="s">
        <v>583</v>
      </c>
      <c r="J12" s="97">
        <v>1</v>
      </c>
      <c r="K12" s="98">
        <v>2</v>
      </c>
      <c r="L12" s="99" t="s">
        <v>584</v>
      </c>
      <c r="M12" s="97"/>
      <c r="N12" s="98"/>
      <c r="O12" s="168"/>
      <c r="P12" s="97"/>
      <c r="Q12" s="98"/>
      <c r="R12" s="99"/>
      <c r="S12" s="170">
        <f t="shared" si="0"/>
        <v>30</v>
      </c>
      <c r="T12" s="171">
        <f t="shared" si="1"/>
        <v>4</v>
      </c>
    </row>
    <row r="13" spans="1:20" ht="13.5" customHeight="1" x14ac:dyDescent="0.25">
      <c r="A13" s="193" t="s">
        <v>585</v>
      </c>
      <c r="B13" s="40" t="s">
        <v>586</v>
      </c>
      <c r="C13" s="112"/>
      <c r="D13" s="112" t="s">
        <v>587</v>
      </c>
      <c r="E13" s="112" t="s">
        <v>588</v>
      </c>
      <c r="F13" s="113">
        <v>45</v>
      </c>
      <c r="G13" s="114">
        <v>2</v>
      </c>
      <c r="H13" s="115">
        <v>3</v>
      </c>
      <c r="I13" s="117" t="s">
        <v>589</v>
      </c>
      <c r="J13" s="114">
        <v>2</v>
      </c>
      <c r="K13" s="115">
        <v>3</v>
      </c>
      <c r="L13" s="117" t="s">
        <v>590</v>
      </c>
      <c r="M13" s="114"/>
      <c r="N13" s="115"/>
      <c r="O13" s="117"/>
      <c r="P13" s="114"/>
      <c r="Q13" s="115"/>
      <c r="R13" s="117"/>
      <c r="S13" s="194">
        <f t="shared" si="0"/>
        <v>60</v>
      </c>
      <c r="T13" s="119">
        <f t="shared" si="1"/>
        <v>6</v>
      </c>
    </row>
    <row r="14" spans="1:20" ht="13.5" customHeight="1" x14ac:dyDescent="0.25">
      <c r="A14" s="127" t="s">
        <v>591</v>
      </c>
      <c r="B14" s="41" t="s">
        <v>592</v>
      </c>
      <c r="C14" s="72" t="s">
        <v>593</v>
      </c>
      <c r="D14" s="72" t="s">
        <v>594</v>
      </c>
      <c r="E14" s="72" t="s">
        <v>595</v>
      </c>
      <c r="F14" s="74">
        <v>45</v>
      </c>
      <c r="G14" s="75">
        <v>2</v>
      </c>
      <c r="H14" s="76">
        <v>2</v>
      </c>
      <c r="I14" s="56" t="s">
        <v>596</v>
      </c>
      <c r="J14" s="75">
        <v>2</v>
      </c>
      <c r="K14" s="76">
        <v>2</v>
      </c>
      <c r="L14" s="56" t="s">
        <v>597</v>
      </c>
      <c r="M14" s="75"/>
      <c r="N14" s="76"/>
      <c r="O14" s="56"/>
      <c r="P14" s="75"/>
      <c r="Q14" s="76"/>
      <c r="R14" s="56"/>
      <c r="S14" s="128">
        <f t="shared" si="0"/>
        <v>60</v>
      </c>
      <c r="T14" s="129">
        <f t="shared" si="1"/>
        <v>4</v>
      </c>
    </row>
    <row r="15" spans="1:20" ht="13.5" customHeight="1" thickBot="1" x14ac:dyDescent="0.3">
      <c r="A15" s="121" t="s">
        <v>598</v>
      </c>
      <c r="B15" s="107" t="s">
        <v>599</v>
      </c>
      <c r="C15" s="78" t="s">
        <v>600</v>
      </c>
      <c r="D15" s="78" t="s">
        <v>601</v>
      </c>
      <c r="E15" s="78" t="s">
        <v>602</v>
      </c>
      <c r="F15" s="80">
        <v>45</v>
      </c>
      <c r="G15" s="81"/>
      <c r="H15" s="82"/>
      <c r="I15" s="84"/>
      <c r="J15" s="81"/>
      <c r="K15" s="82"/>
      <c r="L15" s="84"/>
      <c r="M15" s="81">
        <v>2</v>
      </c>
      <c r="N15" s="82">
        <v>2</v>
      </c>
      <c r="O15" s="84" t="s">
        <v>603</v>
      </c>
      <c r="P15" s="81">
        <v>2</v>
      </c>
      <c r="Q15" s="82">
        <v>2</v>
      </c>
      <c r="R15" s="84" t="s">
        <v>604</v>
      </c>
      <c r="S15" s="130">
        <f>SUM(G15,J15,M15,P15)*15</f>
        <v>60</v>
      </c>
      <c r="T15" s="123">
        <f>SUM(H15,K15,N15,Q15)</f>
        <v>4</v>
      </c>
    </row>
    <row r="16" spans="1:20" ht="13.5" customHeight="1" thickTop="1" thickBot="1" x14ac:dyDescent="0.3">
      <c r="A16" s="367" t="s">
        <v>605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606</v>
      </c>
      <c r="B17" s="132"/>
      <c r="C17" s="133"/>
      <c r="D17" s="133"/>
      <c r="E17" s="133"/>
      <c r="F17" s="134"/>
      <c r="G17" s="158"/>
      <c r="H17" s="159">
        <v>5</v>
      </c>
      <c r="I17" s="187"/>
      <c r="J17" s="158"/>
      <c r="K17" s="159">
        <v>5</v>
      </c>
      <c r="L17" s="117"/>
      <c r="M17" s="158"/>
      <c r="N17" s="159">
        <v>3</v>
      </c>
      <c r="O17" s="187"/>
      <c r="P17" s="158"/>
      <c r="Q17" s="159">
        <v>2</v>
      </c>
      <c r="R17" s="135"/>
      <c r="S17" s="136"/>
      <c r="T17" s="137">
        <f t="shared" ref="T17" si="2">SUM(H17,K17,N17,Q17)</f>
        <v>15</v>
      </c>
    </row>
    <row r="18" spans="1:20" ht="13.5" customHeight="1" thickTop="1" thickBot="1" x14ac:dyDescent="0.3">
      <c r="A18" s="138" t="s">
        <v>607</v>
      </c>
      <c r="B18" s="139" t="s">
        <v>608</v>
      </c>
      <c r="C18" s="140"/>
      <c r="D18" s="140"/>
      <c r="E18" s="140" t="s">
        <v>609</v>
      </c>
      <c r="F18" s="141"/>
      <c r="G18" s="142"/>
      <c r="H18" s="143"/>
      <c r="I18" s="144"/>
      <c r="J18" s="142"/>
      <c r="K18" s="143"/>
      <c r="L18" s="144"/>
      <c r="M18" s="142">
        <v>0</v>
      </c>
      <c r="N18" s="143">
        <v>7</v>
      </c>
      <c r="O18" s="144" t="s">
        <v>2667</v>
      </c>
      <c r="P18" s="142">
        <v>0</v>
      </c>
      <c r="Q18" s="143">
        <v>8</v>
      </c>
      <c r="R18" s="145" t="s">
        <v>2667</v>
      </c>
      <c r="S18" s="146">
        <f t="shared" ref="S18" si="3">SUM(G18,J18,M18,P18)*15</f>
        <v>0</v>
      </c>
      <c r="T18" s="147">
        <f>SUM(H18,K18,N18,Q18)</f>
        <v>15</v>
      </c>
    </row>
    <row r="19" spans="1:20" ht="13.5" customHeight="1" thickTop="1" thickBot="1" x14ac:dyDescent="0.3">
      <c r="A19" s="399" t="s">
        <v>610</v>
      </c>
      <c r="B19" s="400"/>
      <c r="C19" s="400"/>
      <c r="D19" s="400"/>
      <c r="E19" s="400"/>
      <c r="F19" s="403"/>
      <c r="G19" s="148">
        <f>SUM(G8:G18)</f>
        <v>13</v>
      </c>
      <c r="H19" s="149">
        <f>SUM(H8:H18)</f>
        <v>30</v>
      </c>
      <c r="I19" s="150"/>
      <c r="J19" s="148">
        <f>SUM(J8:J18)</f>
        <v>13</v>
      </c>
      <c r="K19" s="149">
        <f>SUM(K8:K18)</f>
        <v>30</v>
      </c>
      <c r="L19" s="150"/>
      <c r="M19" s="148">
        <f>SUM(M8:M18)</f>
        <v>10</v>
      </c>
      <c r="N19" s="149">
        <f>SUM(N8:N18)</f>
        <v>30</v>
      </c>
      <c r="O19" s="150"/>
      <c r="P19" s="148">
        <f>SUM(P8:P18)</f>
        <v>10</v>
      </c>
      <c r="Q19" s="149">
        <f>SUM(Q8:Q18)</f>
        <v>30</v>
      </c>
      <c r="R19" s="150"/>
      <c r="S19" s="151">
        <f>SUM(S8:S18)</f>
        <v>690</v>
      </c>
      <c r="T19" s="152">
        <f>SUM(T8:T18)</f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2650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wwOefkPSg/M8EV6WwkVBxTMCHcjNMqRaw9uIkaHXFZsbei7/aq+6ui9fDpdwpl8xX5RpwekiKmwapxwy390vOg==" saltValue="uA42GFDKK90cny23XkSAoA==" spinCount="100000" sheet="1" objects="1" scenarios="1"/>
  <mergeCells count="21">
    <mergeCell ref="A4:F4"/>
    <mergeCell ref="G4:R4"/>
    <mergeCell ref="S4:T4"/>
    <mergeCell ref="A3:T3"/>
    <mergeCell ref="A1:T1"/>
    <mergeCell ref="A2:T2"/>
    <mergeCell ref="A19:F19"/>
    <mergeCell ref="A16:T16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81" right="0.47244094488188981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8"/>
  <sheetViews>
    <sheetView workbookViewId="0">
      <selection sqref="A1:T1"/>
    </sheetView>
  </sheetViews>
  <sheetFormatPr defaultColWidth="9.140625" defaultRowHeight="12" x14ac:dyDescent="0.25"/>
  <cols>
    <col min="1" max="1" width="39.140625" style="109" customWidth="1"/>
    <col min="2" max="2" width="12.5703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611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612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613</v>
      </c>
      <c r="B4" s="380"/>
      <c r="C4" s="380"/>
      <c r="D4" s="380"/>
      <c r="E4" s="380"/>
      <c r="F4" s="381"/>
      <c r="G4" s="376" t="s">
        <v>614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615</v>
      </c>
      <c r="B5" s="384" t="s">
        <v>616</v>
      </c>
      <c r="C5" s="386" t="s">
        <v>617</v>
      </c>
      <c r="D5" s="386" t="s">
        <v>618</v>
      </c>
      <c r="E5" s="386" t="s">
        <v>619</v>
      </c>
      <c r="F5" s="374" t="s">
        <v>620</v>
      </c>
      <c r="G5" s="376" t="s">
        <v>621</v>
      </c>
      <c r="H5" s="377"/>
      <c r="I5" s="378"/>
      <c r="J5" s="376" t="s">
        <v>622</v>
      </c>
      <c r="K5" s="377"/>
      <c r="L5" s="378"/>
      <c r="M5" s="376" t="s">
        <v>623</v>
      </c>
      <c r="N5" s="377"/>
      <c r="O5" s="378"/>
      <c r="P5" s="379" t="s">
        <v>624</v>
      </c>
      <c r="Q5" s="380"/>
      <c r="R5" s="381"/>
      <c r="S5" s="370" t="s">
        <v>625</v>
      </c>
      <c r="T5" s="372" t="s">
        <v>626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627</v>
      </c>
      <c r="H6" s="4" t="s">
        <v>628</v>
      </c>
      <c r="I6" s="105" t="s">
        <v>629</v>
      </c>
      <c r="J6" s="2" t="s">
        <v>630</v>
      </c>
      <c r="K6" s="4" t="s">
        <v>631</v>
      </c>
      <c r="L6" s="105" t="s">
        <v>632</v>
      </c>
      <c r="M6" s="2" t="s">
        <v>633</v>
      </c>
      <c r="N6" s="4" t="s">
        <v>634</v>
      </c>
      <c r="O6" s="105" t="s">
        <v>635</v>
      </c>
      <c r="P6" s="2" t="s">
        <v>636</v>
      </c>
      <c r="Q6" s="4" t="s">
        <v>637</v>
      </c>
      <c r="R6" s="5" t="s">
        <v>638</v>
      </c>
      <c r="S6" s="371"/>
      <c r="T6" s="373"/>
    </row>
    <row r="7" spans="1:20" ht="13.5" customHeight="1" thickTop="1" thickBot="1" x14ac:dyDescent="0.3">
      <c r="A7" s="367" t="s">
        <v>639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thickTop="1" x14ac:dyDescent="0.25">
      <c r="A8" s="195" t="s">
        <v>640</v>
      </c>
      <c r="B8" s="276" t="s">
        <v>2727</v>
      </c>
      <c r="C8" s="197" t="s">
        <v>641</v>
      </c>
      <c r="D8" s="197" t="s">
        <v>642</v>
      </c>
      <c r="E8" s="198" t="s">
        <v>643</v>
      </c>
      <c r="F8" s="199">
        <v>60</v>
      </c>
      <c r="G8" s="200">
        <v>2</v>
      </c>
      <c r="H8" s="201">
        <v>9</v>
      </c>
      <c r="I8" s="202" t="s">
        <v>644</v>
      </c>
      <c r="J8" s="200">
        <v>2</v>
      </c>
      <c r="K8" s="201">
        <v>9</v>
      </c>
      <c r="L8" s="202" t="s">
        <v>645</v>
      </c>
      <c r="M8" s="200">
        <v>2</v>
      </c>
      <c r="N8" s="201">
        <v>9</v>
      </c>
      <c r="O8" s="274" t="s">
        <v>2667</v>
      </c>
      <c r="P8" s="200">
        <v>2</v>
      </c>
      <c r="Q8" s="201">
        <v>9</v>
      </c>
      <c r="R8" s="202" t="s">
        <v>646</v>
      </c>
      <c r="S8" s="204">
        <f>SUM(G8,J8,M8,P8)*15</f>
        <v>120</v>
      </c>
      <c r="T8" s="205">
        <f>SUM(H8,K8,N8,Q8)</f>
        <v>36</v>
      </c>
    </row>
    <row r="9" spans="1:20" ht="13.5" customHeight="1" x14ac:dyDescent="0.2">
      <c r="A9" s="193" t="s">
        <v>647</v>
      </c>
      <c r="B9" s="15" t="s">
        <v>2829</v>
      </c>
      <c r="C9" s="78" t="s">
        <v>52</v>
      </c>
      <c r="D9" s="78" t="s">
        <v>61</v>
      </c>
      <c r="E9" s="78" t="s">
        <v>54</v>
      </c>
      <c r="F9" s="80">
        <v>60</v>
      </c>
      <c r="G9" s="81">
        <v>1</v>
      </c>
      <c r="H9" s="82">
        <v>4</v>
      </c>
      <c r="I9" s="83" t="s">
        <v>57</v>
      </c>
      <c r="J9" s="81">
        <v>1</v>
      </c>
      <c r="K9" s="82">
        <v>4</v>
      </c>
      <c r="L9" s="359" t="s">
        <v>2667</v>
      </c>
      <c r="M9" s="158">
        <v>1</v>
      </c>
      <c r="N9" s="159">
        <v>4</v>
      </c>
      <c r="O9" s="273" t="s">
        <v>2667</v>
      </c>
      <c r="P9" s="158">
        <v>1</v>
      </c>
      <c r="Q9" s="159">
        <v>4</v>
      </c>
      <c r="R9" s="175" t="s">
        <v>648</v>
      </c>
      <c r="S9" s="161">
        <f t="shared" ref="S9:S12" si="0">SUM(G9,J9,M9,P9)*15</f>
        <v>60</v>
      </c>
      <c r="T9" s="162">
        <f t="shared" ref="T9:T12" si="1">SUM(H9,K9,N9,Q9)</f>
        <v>16</v>
      </c>
    </row>
    <row r="10" spans="1:20" ht="13.5" customHeight="1" thickBot="1" x14ac:dyDescent="0.3">
      <c r="A10" s="121" t="s">
        <v>650</v>
      </c>
      <c r="B10" s="190" t="s">
        <v>651</v>
      </c>
      <c r="C10" s="91" t="s">
        <v>652</v>
      </c>
      <c r="D10" s="91" t="s">
        <v>653</v>
      </c>
      <c r="E10" s="92" t="s">
        <v>654</v>
      </c>
      <c r="F10" s="86">
        <v>60</v>
      </c>
      <c r="G10" s="87">
        <v>1</v>
      </c>
      <c r="H10" s="88">
        <v>2</v>
      </c>
      <c r="I10" s="89" t="s">
        <v>655</v>
      </c>
      <c r="J10" s="87">
        <v>1</v>
      </c>
      <c r="K10" s="88">
        <v>2</v>
      </c>
      <c r="L10" s="90" t="s">
        <v>656</v>
      </c>
      <c r="M10" s="87"/>
      <c r="N10" s="88"/>
      <c r="O10" s="89"/>
      <c r="P10" s="87"/>
      <c r="Q10" s="88"/>
      <c r="R10" s="90"/>
      <c r="S10" s="191">
        <f t="shared" si="0"/>
        <v>30</v>
      </c>
      <c r="T10" s="192">
        <f t="shared" si="1"/>
        <v>4</v>
      </c>
    </row>
    <row r="11" spans="1:20" ht="13.5" customHeight="1" x14ac:dyDescent="0.25">
      <c r="A11" s="124" t="s">
        <v>657</v>
      </c>
      <c r="B11" s="40" t="s">
        <v>658</v>
      </c>
      <c r="C11" s="65"/>
      <c r="D11" s="65" t="s">
        <v>659</v>
      </c>
      <c r="E11" s="65" t="s">
        <v>660</v>
      </c>
      <c r="F11" s="67">
        <v>45</v>
      </c>
      <c r="G11" s="68">
        <v>2</v>
      </c>
      <c r="H11" s="69">
        <v>3</v>
      </c>
      <c r="I11" s="71" t="s">
        <v>661</v>
      </c>
      <c r="J11" s="68">
        <v>2</v>
      </c>
      <c r="K11" s="69">
        <v>3</v>
      </c>
      <c r="L11" s="71" t="s">
        <v>662</v>
      </c>
      <c r="M11" s="68"/>
      <c r="N11" s="69"/>
      <c r="O11" s="71"/>
      <c r="P11" s="68"/>
      <c r="Q11" s="69"/>
      <c r="R11" s="71"/>
      <c r="S11" s="125">
        <f t="shared" si="0"/>
        <v>60</v>
      </c>
      <c r="T11" s="126">
        <f t="shared" si="1"/>
        <v>6</v>
      </c>
    </row>
    <row r="12" spans="1:20" ht="13.5" customHeight="1" x14ac:dyDescent="0.25">
      <c r="A12" s="127" t="s">
        <v>663</v>
      </c>
      <c r="B12" s="41" t="s">
        <v>664</v>
      </c>
      <c r="C12" s="72" t="s">
        <v>665</v>
      </c>
      <c r="D12" s="72" t="s">
        <v>666</v>
      </c>
      <c r="E12" s="72" t="s">
        <v>667</v>
      </c>
      <c r="F12" s="74">
        <v>45</v>
      </c>
      <c r="G12" s="75">
        <v>2</v>
      </c>
      <c r="H12" s="76">
        <v>2</v>
      </c>
      <c r="I12" s="56" t="s">
        <v>668</v>
      </c>
      <c r="J12" s="75">
        <v>2</v>
      </c>
      <c r="K12" s="76">
        <v>2</v>
      </c>
      <c r="L12" s="56" t="s">
        <v>669</v>
      </c>
      <c r="M12" s="75"/>
      <c r="N12" s="76"/>
      <c r="O12" s="56"/>
      <c r="P12" s="75"/>
      <c r="Q12" s="76"/>
      <c r="R12" s="56"/>
      <c r="S12" s="128">
        <f t="shared" si="0"/>
        <v>60</v>
      </c>
      <c r="T12" s="129">
        <f t="shared" si="1"/>
        <v>4</v>
      </c>
    </row>
    <row r="13" spans="1:20" ht="13.5" customHeight="1" thickBot="1" x14ac:dyDescent="0.3">
      <c r="A13" s="121" t="s">
        <v>670</v>
      </c>
      <c r="B13" s="107" t="s">
        <v>671</v>
      </c>
      <c r="C13" s="78" t="s">
        <v>672</v>
      </c>
      <c r="D13" s="78" t="s">
        <v>673</v>
      </c>
      <c r="E13" s="78" t="s">
        <v>674</v>
      </c>
      <c r="F13" s="80">
        <v>45</v>
      </c>
      <c r="G13" s="81"/>
      <c r="H13" s="82"/>
      <c r="I13" s="84"/>
      <c r="J13" s="81"/>
      <c r="K13" s="82"/>
      <c r="L13" s="84"/>
      <c r="M13" s="81">
        <v>2</v>
      </c>
      <c r="N13" s="82">
        <v>2</v>
      </c>
      <c r="O13" s="84" t="s">
        <v>675</v>
      </c>
      <c r="P13" s="81">
        <v>2</v>
      </c>
      <c r="Q13" s="82">
        <v>2</v>
      </c>
      <c r="R13" s="84" t="s">
        <v>676</v>
      </c>
      <c r="S13" s="130">
        <f>SUM(G13,J13,M13,P13)*15</f>
        <v>60</v>
      </c>
      <c r="T13" s="123">
        <f>SUM(H13,K13,N13,Q13)</f>
        <v>4</v>
      </c>
    </row>
    <row r="14" spans="1:20" ht="13.5" customHeight="1" thickTop="1" thickBot="1" x14ac:dyDescent="0.3">
      <c r="A14" s="367" t="s">
        <v>2728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9"/>
    </row>
    <row r="15" spans="1:20" ht="13.5" customHeight="1" x14ac:dyDescent="0.25">
      <c r="A15" s="229" t="s">
        <v>2729</v>
      </c>
      <c r="B15" s="39" t="s">
        <v>649</v>
      </c>
      <c r="C15" s="50" t="s">
        <v>151</v>
      </c>
      <c r="D15" s="50" t="s">
        <v>168</v>
      </c>
      <c r="E15" s="51" t="s">
        <v>153</v>
      </c>
      <c r="F15" s="86">
        <v>60</v>
      </c>
      <c r="G15" s="87">
        <v>3</v>
      </c>
      <c r="H15" s="88">
        <v>3</v>
      </c>
      <c r="I15" s="89" t="s">
        <v>157</v>
      </c>
      <c r="J15" s="87">
        <v>3</v>
      </c>
      <c r="K15" s="54">
        <v>3</v>
      </c>
      <c r="L15" s="90" t="s">
        <v>157</v>
      </c>
      <c r="M15" s="87">
        <v>3</v>
      </c>
      <c r="N15" s="88">
        <v>3</v>
      </c>
      <c r="O15" s="89" t="s">
        <v>157</v>
      </c>
      <c r="P15" s="87">
        <v>3</v>
      </c>
      <c r="Q15" s="54">
        <v>3</v>
      </c>
      <c r="R15" s="90" t="s">
        <v>157</v>
      </c>
      <c r="S15" s="161">
        <f t="shared" ref="S15" si="2">SUM(G15,J15,M15,P15)*15</f>
        <v>180</v>
      </c>
      <c r="T15" s="162">
        <f t="shared" ref="T15" si="3">SUM(H15,K15,N15,Q15)</f>
        <v>12</v>
      </c>
    </row>
    <row r="16" spans="1:20" ht="13.5" customHeight="1" thickBot="1" x14ac:dyDescent="0.3">
      <c r="A16" s="206" t="s">
        <v>2699</v>
      </c>
      <c r="B16" s="39" t="s">
        <v>2695</v>
      </c>
      <c r="C16" s="50" t="s">
        <v>2696</v>
      </c>
      <c r="D16" s="50" t="s">
        <v>2697</v>
      </c>
      <c r="E16" s="51" t="s">
        <v>2698</v>
      </c>
      <c r="F16" s="86">
        <v>45</v>
      </c>
      <c r="G16" s="87">
        <v>3</v>
      </c>
      <c r="H16" s="88">
        <v>3</v>
      </c>
      <c r="I16" s="89" t="s">
        <v>2667</v>
      </c>
      <c r="J16" s="87">
        <v>3</v>
      </c>
      <c r="K16" s="54">
        <v>3</v>
      </c>
      <c r="L16" s="90" t="s">
        <v>2667</v>
      </c>
      <c r="M16" s="87">
        <v>3</v>
      </c>
      <c r="N16" s="88">
        <v>3</v>
      </c>
      <c r="O16" s="89" t="s">
        <v>2667</v>
      </c>
      <c r="P16" s="87">
        <v>3</v>
      </c>
      <c r="Q16" s="54">
        <v>3</v>
      </c>
      <c r="R16" s="90" t="s">
        <v>2667</v>
      </c>
      <c r="S16" s="161">
        <v>180</v>
      </c>
      <c r="T16" s="162">
        <v>12</v>
      </c>
    </row>
    <row r="17" spans="1:20" ht="13.5" customHeight="1" thickTop="1" thickBot="1" x14ac:dyDescent="0.3">
      <c r="A17" s="367" t="s">
        <v>677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9"/>
    </row>
    <row r="18" spans="1:20" ht="13.5" customHeight="1" thickBot="1" x14ac:dyDescent="0.3">
      <c r="A18" s="270" t="s">
        <v>2653</v>
      </c>
      <c r="B18" s="132"/>
      <c r="C18" s="133"/>
      <c r="D18" s="133"/>
      <c r="E18" s="133"/>
      <c r="F18" s="134"/>
      <c r="G18" s="158"/>
      <c r="H18" s="159">
        <v>7</v>
      </c>
      <c r="I18" s="187"/>
      <c r="J18" s="158"/>
      <c r="K18" s="159">
        <v>7</v>
      </c>
      <c r="L18" s="117"/>
      <c r="M18" s="158"/>
      <c r="N18" s="159">
        <v>5</v>
      </c>
      <c r="O18" s="187"/>
      <c r="P18" s="158"/>
      <c r="Q18" s="159">
        <v>4</v>
      </c>
      <c r="R18" s="135"/>
      <c r="S18" s="136"/>
      <c r="T18" s="137">
        <f t="shared" ref="T18" si="4">SUM(H18,K18,N18,Q18)</f>
        <v>23</v>
      </c>
    </row>
    <row r="19" spans="1:20" ht="13.5" customHeight="1" thickTop="1" thickBot="1" x14ac:dyDescent="0.3">
      <c r="A19" s="138" t="s">
        <v>678</v>
      </c>
      <c r="B19" s="139" t="s">
        <v>679</v>
      </c>
      <c r="C19" s="140"/>
      <c r="D19" s="140"/>
      <c r="E19" s="140" t="s">
        <v>680</v>
      </c>
      <c r="F19" s="141"/>
      <c r="G19" s="142"/>
      <c r="H19" s="143"/>
      <c r="I19" s="144"/>
      <c r="J19" s="142"/>
      <c r="K19" s="143"/>
      <c r="L19" s="144"/>
      <c r="M19" s="142">
        <v>0</v>
      </c>
      <c r="N19" s="143">
        <v>7</v>
      </c>
      <c r="O19" s="144" t="s">
        <v>2667</v>
      </c>
      <c r="P19" s="142">
        <v>0</v>
      </c>
      <c r="Q19" s="143">
        <v>8</v>
      </c>
      <c r="R19" s="145" t="s">
        <v>2667</v>
      </c>
      <c r="S19" s="146">
        <f t="shared" ref="S19" si="5">SUM(G19,J19,M19,P19)*15</f>
        <v>0</v>
      </c>
      <c r="T19" s="147">
        <f>SUM(H19,K19,N19,Q19)</f>
        <v>15</v>
      </c>
    </row>
    <row r="20" spans="1:20" ht="13.5" customHeight="1" thickTop="1" thickBot="1" x14ac:dyDescent="0.3">
      <c r="A20" s="399" t="s">
        <v>681</v>
      </c>
      <c r="B20" s="400"/>
      <c r="C20" s="400"/>
      <c r="D20" s="400"/>
      <c r="E20" s="400"/>
      <c r="F20" s="403"/>
      <c r="G20" s="148">
        <f>SUM(G8:G13,G15,G18,G19)</f>
        <v>11</v>
      </c>
      <c r="H20" s="149">
        <f>SUM(H8:H13,H15,H18,H19)</f>
        <v>30</v>
      </c>
      <c r="I20" s="150"/>
      <c r="J20" s="148">
        <f>SUM(J8:J13,J15,J18,J19)</f>
        <v>11</v>
      </c>
      <c r="K20" s="149">
        <f>SUM(K8:K13,K15,K18,K19)</f>
        <v>30</v>
      </c>
      <c r="L20" s="150"/>
      <c r="M20" s="148">
        <f>SUM(M8:M13,M15,M18,M19)</f>
        <v>8</v>
      </c>
      <c r="N20" s="149">
        <f>SUM(N8:N13,N15,N18,N19)</f>
        <v>30</v>
      </c>
      <c r="O20" s="150"/>
      <c r="P20" s="148">
        <f>SUM(P8:P13,P15,P18,P19)</f>
        <v>8</v>
      </c>
      <c r="Q20" s="149">
        <f>SUM(Q8:Q13,Q15,Q18,Q19)</f>
        <v>30</v>
      </c>
      <c r="R20" s="150"/>
      <c r="S20" s="151">
        <f>SUM(S8:S13,S15,S18,S19)</f>
        <v>570</v>
      </c>
      <c r="T20" s="152">
        <f>SUM(T8:T13,T15,T18,T19)</f>
        <v>120</v>
      </c>
    </row>
    <row r="21" spans="1:20" ht="12.75" thickTop="1" x14ac:dyDescent="0.25"/>
    <row r="22" spans="1:20" x14ac:dyDescent="0.25">
      <c r="A22" s="109" t="s">
        <v>98</v>
      </c>
      <c r="S22" s="109"/>
    </row>
    <row r="23" spans="1:20" x14ac:dyDescent="0.25">
      <c r="A23" s="154" t="s">
        <v>2650</v>
      </c>
      <c r="S23" s="109"/>
    </row>
    <row r="24" spans="1:20" x14ac:dyDescent="0.25">
      <c r="A24" s="109" t="s">
        <v>99</v>
      </c>
      <c r="S24" s="109"/>
    </row>
    <row r="25" spans="1:20" x14ac:dyDescent="0.25">
      <c r="S25" s="109"/>
      <c r="T25" s="155"/>
    </row>
    <row r="26" spans="1:20" x14ac:dyDescent="0.25">
      <c r="A26" s="156" t="s">
        <v>100</v>
      </c>
      <c r="S26" s="109"/>
      <c r="T26" s="155"/>
    </row>
    <row r="27" spans="1:20" x14ac:dyDescent="0.25">
      <c r="A27" s="157" t="s">
        <v>101</v>
      </c>
      <c r="F27" s="154" t="s">
        <v>2651</v>
      </c>
      <c r="G27" s="157"/>
      <c r="K27" s="109" t="s">
        <v>102</v>
      </c>
      <c r="M27" s="157"/>
      <c r="N27" s="157"/>
      <c r="P27" s="157" t="s">
        <v>103</v>
      </c>
      <c r="R27" s="157"/>
      <c r="S27" s="109"/>
    </row>
    <row r="28" spans="1:20" x14ac:dyDescent="0.25">
      <c r="A28" s="157" t="s">
        <v>104</v>
      </c>
      <c r="F28" s="109" t="s">
        <v>105</v>
      </c>
      <c r="G28" s="157"/>
      <c r="K28" s="109" t="s">
        <v>106</v>
      </c>
      <c r="M28" s="157"/>
      <c r="N28" s="157"/>
      <c r="P28" s="157" t="s">
        <v>107</v>
      </c>
      <c r="R28" s="157"/>
      <c r="S28" s="109"/>
    </row>
    <row r="29" spans="1:20" x14ac:dyDescent="0.25">
      <c r="A29" s="109" t="s">
        <v>108</v>
      </c>
      <c r="F29" s="109" t="s">
        <v>109</v>
      </c>
      <c r="K29" s="109" t="s">
        <v>110</v>
      </c>
      <c r="P29" s="109" t="s">
        <v>111</v>
      </c>
      <c r="S29" s="109"/>
    </row>
    <row r="30" spans="1:20" x14ac:dyDescent="0.25">
      <c r="A30" s="109" t="s">
        <v>112</v>
      </c>
      <c r="K30" s="109" t="s">
        <v>113</v>
      </c>
      <c r="S30" s="109"/>
    </row>
    <row r="31" spans="1:20" x14ac:dyDescent="0.25">
      <c r="A31" s="109" t="s">
        <v>114</v>
      </c>
      <c r="K31" s="109" t="s">
        <v>115</v>
      </c>
      <c r="S31" s="109"/>
    </row>
    <row r="32" spans="1:20" x14ac:dyDescent="0.25">
      <c r="S32" s="109"/>
    </row>
    <row r="33" spans="1:19" x14ac:dyDescent="0.25">
      <c r="A33" s="156" t="s">
        <v>116</v>
      </c>
    </row>
    <row r="34" spans="1:19" x14ac:dyDescent="0.25">
      <c r="A34" s="109" t="s">
        <v>117</v>
      </c>
      <c r="S34" s="109"/>
    </row>
    <row r="35" spans="1:19" x14ac:dyDescent="0.25">
      <c r="A35" s="109" t="s">
        <v>118</v>
      </c>
      <c r="S35" s="109"/>
    </row>
    <row r="36" spans="1:19" x14ac:dyDescent="0.2">
      <c r="A36" s="1" t="s">
        <v>2730</v>
      </c>
      <c r="S36" s="109"/>
    </row>
    <row r="37" spans="1:19" x14ac:dyDescent="0.25">
      <c r="A37" s="154" t="s">
        <v>2654</v>
      </c>
      <c r="S37" s="109"/>
    </row>
    <row r="38" spans="1:19" x14ac:dyDescent="0.25">
      <c r="A38" s="109" t="s">
        <v>119</v>
      </c>
      <c r="S38" s="109"/>
    </row>
  </sheetData>
  <sheetProtection algorithmName="SHA-512" hashValue="uK1s+F1HAy3Tf4BzLCP0O9Jk9vN+wX3KNJzYZ3NPlNq1mg7wkcvOMWmcByEcLxH8Txtb7K8UaY/P1M0KLhvl5Q==" saltValue="AtU9kWRf08ZN8RpNKvTarg==" spinCount="100000" sheet="1" objects="1" scenarios="1"/>
  <mergeCells count="22">
    <mergeCell ref="A4:F4"/>
    <mergeCell ref="G4:R4"/>
    <mergeCell ref="S4:T4"/>
    <mergeCell ref="A3:T3"/>
    <mergeCell ref="A1:T1"/>
    <mergeCell ref="A2:T2"/>
    <mergeCell ref="A20:F20"/>
    <mergeCell ref="A17:T17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4:T14"/>
  </mergeCells>
  <printOptions horizontalCentered="1"/>
  <pageMargins left="0.47244094488188976" right="0.47244094488188976" top="0.55118110236220474" bottom="0.55118110236220474" header="0.31496062992125984" footer="0.31496062992125984"/>
  <pageSetup paperSize="9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6"/>
  <sheetViews>
    <sheetView workbookViewId="0">
      <selection sqref="A1:T1"/>
    </sheetView>
  </sheetViews>
  <sheetFormatPr defaultColWidth="9.140625" defaultRowHeight="12" x14ac:dyDescent="0.25"/>
  <cols>
    <col min="1" max="1" width="39" style="109" customWidth="1"/>
    <col min="2" max="2" width="12.5703125" style="109" customWidth="1"/>
    <col min="3" max="3" width="11.5703125" style="109" customWidth="1"/>
    <col min="4" max="6" width="5.5703125" style="109" customWidth="1"/>
    <col min="7" max="18" width="3.7109375" style="109" customWidth="1"/>
    <col min="19" max="20" width="5.5703125" style="153" customWidth="1"/>
    <col min="21" max="39" width="4" style="109" customWidth="1"/>
    <col min="40" max="16384" width="9.140625" style="109"/>
  </cols>
  <sheetData>
    <row r="1" spans="1:20" ht="16.5" customHeight="1" thickTop="1" x14ac:dyDescent="0.25">
      <c r="A1" s="389" t="s">
        <v>682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1"/>
    </row>
    <row r="2" spans="1:20" ht="13.5" customHeight="1" thickBot="1" x14ac:dyDescent="0.3">
      <c r="A2" s="392" t="s">
        <v>683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4"/>
    </row>
    <row r="3" spans="1:20" ht="13.5" customHeight="1" thickBot="1" x14ac:dyDescent="0.3">
      <c r="A3" s="396" t="s">
        <v>2836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8"/>
    </row>
    <row r="4" spans="1:20" ht="18" customHeight="1" thickBot="1" x14ac:dyDescent="0.3">
      <c r="A4" s="388" t="s">
        <v>684</v>
      </c>
      <c r="B4" s="380"/>
      <c r="C4" s="380"/>
      <c r="D4" s="380"/>
      <c r="E4" s="380"/>
      <c r="F4" s="381"/>
      <c r="G4" s="376" t="s">
        <v>685</v>
      </c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6"/>
      <c r="T4" s="395"/>
    </row>
    <row r="5" spans="1:20" ht="18" customHeight="1" thickBot="1" x14ac:dyDescent="0.3">
      <c r="A5" s="382" t="s">
        <v>686</v>
      </c>
      <c r="B5" s="384" t="s">
        <v>687</v>
      </c>
      <c r="C5" s="386" t="s">
        <v>688</v>
      </c>
      <c r="D5" s="386" t="s">
        <v>689</v>
      </c>
      <c r="E5" s="386" t="s">
        <v>690</v>
      </c>
      <c r="F5" s="374" t="s">
        <v>691</v>
      </c>
      <c r="G5" s="376" t="s">
        <v>692</v>
      </c>
      <c r="H5" s="377"/>
      <c r="I5" s="378"/>
      <c r="J5" s="376" t="s">
        <v>693</v>
      </c>
      <c r="K5" s="377"/>
      <c r="L5" s="378"/>
      <c r="M5" s="376" t="s">
        <v>694</v>
      </c>
      <c r="N5" s="377"/>
      <c r="O5" s="378"/>
      <c r="P5" s="379" t="s">
        <v>695</v>
      </c>
      <c r="Q5" s="380"/>
      <c r="R5" s="381"/>
      <c r="S5" s="370" t="s">
        <v>696</v>
      </c>
      <c r="T5" s="372" t="s">
        <v>697</v>
      </c>
    </row>
    <row r="6" spans="1:20" ht="18" customHeight="1" thickBot="1" x14ac:dyDescent="0.3">
      <c r="A6" s="383"/>
      <c r="B6" s="385"/>
      <c r="C6" s="387"/>
      <c r="D6" s="387"/>
      <c r="E6" s="387"/>
      <c r="F6" s="375"/>
      <c r="G6" s="2" t="s">
        <v>698</v>
      </c>
      <c r="H6" s="4" t="s">
        <v>699</v>
      </c>
      <c r="I6" s="105" t="s">
        <v>700</v>
      </c>
      <c r="J6" s="2" t="s">
        <v>701</v>
      </c>
      <c r="K6" s="4" t="s">
        <v>702</v>
      </c>
      <c r="L6" s="105" t="s">
        <v>703</v>
      </c>
      <c r="M6" s="2" t="s">
        <v>704</v>
      </c>
      <c r="N6" s="4" t="s">
        <v>705</v>
      </c>
      <c r="O6" s="105" t="s">
        <v>706</v>
      </c>
      <c r="P6" s="2" t="s">
        <v>707</v>
      </c>
      <c r="Q6" s="4" t="s">
        <v>708</v>
      </c>
      <c r="R6" s="5" t="s">
        <v>709</v>
      </c>
      <c r="S6" s="371"/>
      <c r="T6" s="373"/>
    </row>
    <row r="7" spans="1:20" ht="13.5" customHeight="1" thickTop="1" thickBot="1" x14ac:dyDescent="0.3">
      <c r="A7" s="367" t="s">
        <v>710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9"/>
    </row>
    <row r="8" spans="1:20" ht="13.5" customHeight="1" x14ac:dyDescent="0.25">
      <c r="A8" s="184" t="s">
        <v>711</v>
      </c>
      <c r="B8" s="108" t="s">
        <v>712</v>
      </c>
      <c r="C8" s="43" t="s">
        <v>713</v>
      </c>
      <c r="D8" s="43" t="s">
        <v>714</v>
      </c>
      <c r="E8" s="44" t="s">
        <v>715</v>
      </c>
      <c r="F8" s="45">
        <v>60</v>
      </c>
      <c r="G8" s="46">
        <v>2</v>
      </c>
      <c r="H8" s="47">
        <v>9</v>
      </c>
      <c r="I8" s="48" t="s">
        <v>716</v>
      </c>
      <c r="J8" s="46">
        <v>2</v>
      </c>
      <c r="K8" s="47">
        <v>9</v>
      </c>
      <c r="L8" s="49" t="s">
        <v>717</v>
      </c>
      <c r="M8" s="46">
        <v>2</v>
      </c>
      <c r="N8" s="47">
        <v>9</v>
      </c>
      <c r="O8" s="48" t="s">
        <v>718</v>
      </c>
      <c r="P8" s="46">
        <v>2</v>
      </c>
      <c r="Q8" s="47">
        <v>9</v>
      </c>
      <c r="R8" s="49" t="s">
        <v>719</v>
      </c>
      <c r="S8" s="185">
        <f>SUM(G8,J8,M8,P8)*15</f>
        <v>120</v>
      </c>
      <c r="T8" s="186">
        <f>SUM(H8,K8,N8,Q8)</f>
        <v>36</v>
      </c>
    </row>
    <row r="9" spans="1:20" ht="13.5" customHeight="1" x14ac:dyDescent="0.25">
      <c r="A9" s="120" t="s">
        <v>720</v>
      </c>
      <c r="B9" s="163" t="s">
        <v>2669</v>
      </c>
      <c r="C9" s="50" t="s">
        <v>721</v>
      </c>
      <c r="D9" s="50" t="s">
        <v>722</v>
      </c>
      <c r="E9" s="51" t="s">
        <v>723</v>
      </c>
      <c r="F9" s="52">
        <v>60</v>
      </c>
      <c r="G9" s="53">
        <v>1</v>
      </c>
      <c r="H9" s="54">
        <v>4</v>
      </c>
      <c r="I9" s="55" t="s">
        <v>724</v>
      </c>
      <c r="J9" s="53">
        <v>1</v>
      </c>
      <c r="K9" s="54">
        <v>4</v>
      </c>
      <c r="L9" s="57" t="s">
        <v>725</v>
      </c>
      <c r="M9" s="53"/>
      <c r="N9" s="54"/>
      <c r="O9" s="57"/>
      <c r="P9" s="53"/>
      <c r="Q9" s="54"/>
      <c r="R9" s="57"/>
      <c r="S9" s="164">
        <f>SUM(G9,J9,M9,P9)*15</f>
        <v>30</v>
      </c>
      <c r="T9" s="165">
        <f>SUM(H9,K9,N9,Q9)</f>
        <v>8</v>
      </c>
    </row>
    <row r="10" spans="1:20" ht="13.5" customHeight="1" x14ac:dyDescent="0.25">
      <c r="A10" s="272" t="s">
        <v>2720</v>
      </c>
      <c r="B10" s="163" t="s">
        <v>2670</v>
      </c>
      <c r="C10" s="50" t="s">
        <v>726</v>
      </c>
      <c r="D10" s="50" t="s">
        <v>727</v>
      </c>
      <c r="E10" s="51" t="s">
        <v>728</v>
      </c>
      <c r="F10" s="52">
        <v>60</v>
      </c>
      <c r="G10" s="53">
        <v>1</v>
      </c>
      <c r="H10" s="54">
        <v>4</v>
      </c>
      <c r="I10" s="55" t="s">
        <v>729</v>
      </c>
      <c r="J10" s="53">
        <v>1</v>
      </c>
      <c r="K10" s="54">
        <v>4</v>
      </c>
      <c r="L10" s="57" t="s">
        <v>730</v>
      </c>
      <c r="M10" s="53"/>
      <c r="N10" s="54"/>
      <c r="O10" s="55"/>
      <c r="P10" s="53"/>
      <c r="Q10" s="54"/>
      <c r="R10" s="57"/>
      <c r="S10" s="164">
        <f>SUM(G10,J10,M10,P10)*15</f>
        <v>30</v>
      </c>
      <c r="T10" s="165">
        <f>SUM(H10,K10,N10,Q10)</f>
        <v>8</v>
      </c>
    </row>
    <row r="11" spans="1:20" ht="13.5" customHeight="1" x14ac:dyDescent="0.2">
      <c r="A11" s="127" t="s">
        <v>731</v>
      </c>
      <c r="B11" s="15" t="s">
        <v>2829</v>
      </c>
      <c r="C11" s="78" t="s">
        <v>52</v>
      </c>
      <c r="D11" s="78" t="s">
        <v>61</v>
      </c>
      <c r="E11" s="78" t="s">
        <v>54</v>
      </c>
      <c r="F11" s="80">
        <v>60</v>
      </c>
      <c r="G11" s="81">
        <v>1</v>
      </c>
      <c r="H11" s="82">
        <v>4</v>
      </c>
      <c r="I11" s="83" t="s">
        <v>57</v>
      </c>
      <c r="J11" s="81">
        <v>1</v>
      </c>
      <c r="K11" s="82">
        <v>4</v>
      </c>
      <c r="L11" s="359" t="s">
        <v>2667</v>
      </c>
      <c r="M11" s="53">
        <v>1</v>
      </c>
      <c r="N11" s="54">
        <v>4</v>
      </c>
      <c r="O11" s="55" t="s">
        <v>732</v>
      </c>
      <c r="P11" s="53">
        <v>1</v>
      </c>
      <c r="Q11" s="54">
        <v>4</v>
      </c>
      <c r="R11" s="207" t="s">
        <v>2667</v>
      </c>
      <c r="S11" s="164">
        <f t="shared" ref="S11:S14" si="0">SUM(G11,J11,M11,P11)*15</f>
        <v>60</v>
      </c>
      <c r="T11" s="165">
        <f t="shared" ref="T11:T14" si="1">SUM(H11,K11,N11,Q11)</f>
        <v>16</v>
      </c>
    </row>
    <row r="12" spans="1:20" ht="13.5" customHeight="1" thickBot="1" x14ac:dyDescent="0.3">
      <c r="A12" s="166" t="s">
        <v>733</v>
      </c>
      <c r="B12" s="167" t="s">
        <v>2671</v>
      </c>
      <c r="C12" s="94" t="s">
        <v>734</v>
      </c>
      <c r="D12" s="94" t="s">
        <v>735</v>
      </c>
      <c r="E12" s="95" t="s">
        <v>736</v>
      </c>
      <c r="F12" s="96">
        <v>60</v>
      </c>
      <c r="G12" s="97">
        <v>1</v>
      </c>
      <c r="H12" s="98">
        <v>2</v>
      </c>
      <c r="I12" s="168" t="s">
        <v>737</v>
      </c>
      <c r="J12" s="97">
        <v>1</v>
      </c>
      <c r="K12" s="98">
        <v>2</v>
      </c>
      <c r="L12" s="99" t="s">
        <v>738</v>
      </c>
      <c r="M12" s="97"/>
      <c r="N12" s="98"/>
      <c r="O12" s="168"/>
      <c r="P12" s="97"/>
      <c r="Q12" s="98"/>
      <c r="R12" s="99"/>
      <c r="S12" s="170">
        <f t="shared" si="0"/>
        <v>30</v>
      </c>
      <c r="T12" s="171">
        <f t="shared" si="1"/>
        <v>4</v>
      </c>
    </row>
    <row r="13" spans="1:20" ht="13.5" customHeight="1" x14ac:dyDescent="0.25">
      <c r="A13" s="193" t="s">
        <v>739</v>
      </c>
      <c r="B13" s="40" t="s">
        <v>740</v>
      </c>
      <c r="C13" s="112"/>
      <c r="D13" s="112" t="s">
        <v>741</v>
      </c>
      <c r="E13" s="112" t="s">
        <v>742</v>
      </c>
      <c r="F13" s="113">
        <v>45</v>
      </c>
      <c r="G13" s="114">
        <v>2</v>
      </c>
      <c r="H13" s="115">
        <v>3</v>
      </c>
      <c r="I13" s="117" t="s">
        <v>743</v>
      </c>
      <c r="J13" s="114">
        <v>2</v>
      </c>
      <c r="K13" s="115">
        <v>3</v>
      </c>
      <c r="L13" s="117" t="s">
        <v>744</v>
      </c>
      <c r="M13" s="114"/>
      <c r="N13" s="115"/>
      <c r="O13" s="117"/>
      <c r="P13" s="114"/>
      <c r="Q13" s="115"/>
      <c r="R13" s="117"/>
      <c r="S13" s="194">
        <f t="shared" si="0"/>
        <v>60</v>
      </c>
      <c r="T13" s="119">
        <f t="shared" si="1"/>
        <v>6</v>
      </c>
    </row>
    <row r="14" spans="1:20" ht="13.5" customHeight="1" x14ac:dyDescent="0.25">
      <c r="A14" s="127" t="s">
        <v>745</v>
      </c>
      <c r="B14" s="41" t="s">
        <v>746</v>
      </c>
      <c r="C14" s="72" t="s">
        <v>747</v>
      </c>
      <c r="D14" s="72" t="s">
        <v>748</v>
      </c>
      <c r="E14" s="72" t="s">
        <v>749</v>
      </c>
      <c r="F14" s="74">
        <v>45</v>
      </c>
      <c r="G14" s="75">
        <v>2</v>
      </c>
      <c r="H14" s="76">
        <v>2</v>
      </c>
      <c r="I14" s="56" t="s">
        <v>750</v>
      </c>
      <c r="J14" s="75">
        <v>2</v>
      </c>
      <c r="K14" s="76">
        <v>2</v>
      </c>
      <c r="L14" s="56" t="s">
        <v>751</v>
      </c>
      <c r="M14" s="75"/>
      <c r="N14" s="76"/>
      <c r="O14" s="56"/>
      <c r="P14" s="75"/>
      <c r="Q14" s="76"/>
      <c r="R14" s="56"/>
      <c r="S14" s="128">
        <f t="shared" si="0"/>
        <v>60</v>
      </c>
      <c r="T14" s="129">
        <f t="shared" si="1"/>
        <v>4</v>
      </c>
    </row>
    <row r="15" spans="1:20" ht="13.5" customHeight="1" thickBot="1" x14ac:dyDescent="0.3">
      <c r="A15" s="121" t="s">
        <v>752</v>
      </c>
      <c r="B15" s="107" t="s">
        <v>753</v>
      </c>
      <c r="C15" s="78" t="s">
        <v>754</v>
      </c>
      <c r="D15" s="78" t="s">
        <v>755</v>
      </c>
      <c r="E15" s="78" t="s">
        <v>756</v>
      </c>
      <c r="F15" s="80">
        <v>45</v>
      </c>
      <c r="G15" s="81"/>
      <c r="H15" s="82"/>
      <c r="I15" s="84"/>
      <c r="J15" s="81"/>
      <c r="K15" s="82"/>
      <c r="L15" s="84"/>
      <c r="M15" s="81">
        <v>2</v>
      </c>
      <c r="N15" s="82">
        <v>2</v>
      </c>
      <c r="O15" s="84" t="s">
        <v>757</v>
      </c>
      <c r="P15" s="81">
        <v>2</v>
      </c>
      <c r="Q15" s="82">
        <v>2</v>
      </c>
      <c r="R15" s="84" t="s">
        <v>758</v>
      </c>
      <c r="S15" s="130">
        <f>SUM(G15,J15,M15,P15)*15</f>
        <v>60</v>
      </c>
      <c r="T15" s="123">
        <f>SUM(H15,K15,N15,Q15)</f>
        <v>4</v>
      </c>
    </row>
    <row r="16" spans="1:20" ht="13.5" customHeight="1" thickTop="1" thickBot="1" x14ac:dyDescent="0.3">
      <c r="A16" s="367" t="s">
        <v>759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9"/>
    </row>
    <row r="17" spans="1:20" ht="13.5" customHeight="1" thickBot="1" x14ac:dyDescent="0.3">
      <c r="A17" s="131" t="s">
        <v>760</v>
      </c>
      <c r="B17" s="132"/>
      <c r="C17" s="133"/>
      <c r="D17" s="133"/>
      <c r="E17" s="133"/>
      <c r="F17" s="134"/>
      <c r="G17" s="158"/>
      <c r="H17" s="159">
        <v>2</v>
      </c>
      <c r="I17" s="187"/>
      <c r="J17" s="158"/>
      <c r="K17" s="159">
        <v>2</v>
      </c>
      <c r="L17" s="117"/>
      <c r="M17" s="158"/>
      <c r="N17" s="159">
        <v>8</v>
      </c>
      <c r="O17" s="187"/>
      <c r="P17" s="158"/>
      <c r="Q17" s="159">
        <v>7</v>
      </c>
      <c r="R17" s="135"/>
      <c r="S17" s="136"/>
      <c r="T17" s="137">
        <f t="shared" ref="T17" si="2">SUM(H17,K17,N17,Q17)</f>
        <v>19</v>
      </c>
    </row>
    <row r="18" spans="1:20" ht="13.5" customHeight="1" thickTop="1" thickBot="1" x14ac:dyDescent="0.3">
      <c r="A18" s="138" t="s">
        <v>761</v>
      </c>
      <c r="B18" s="139" t="s">
        <v>762</v>
      </c>
      <c r="C18" s="140"/>
      <c r="D18" s="140"/>
      <c r="E18" s="140" t="s">
        <v>763</v>
      </c>
      <c r="F18" s="141"/>
      <c r="G18" s="142"/>
      <c r="H18" s="143"/>
      <c r="I18" s="144"/>
      <c r="J18" s="142"/>
      <c r="K18" s="143"/>
      <c r="L18" s="144"/>
      <c r="M18" s="142">
        <v>0</v>
      </c>
      <c r="N18" s="143">
        <v>7</v>
      </c>
      <c r="O18" s="144" t="s">
        <v>2667</v>
      </c>
      <c r="P18" s="142">
        <v>0</v>
      </c>
      <c r="Q18" s="143">
        <v>8</v>
      </c>
      <c r="R18" s="145" t="s">
        <v>2667</v>
      </c>
      <c r="S18" s="146">
        <f t="shared" ref="S18" si="3">SUM(G18,J18,M18,P18)*15</f>
        <v>0</v>
      </c>
      <c r="T18" s="147">
        <f>SUM(H18,K18,N18,Q18)</f>
        <v>15</v>
      </c>
    </row>
    <row r="19" spans="1:20" ht="13.5" customHeight="1" thickTop="1" thickBot="1" x14ac:dyDescent="0.3">
      <c r="A19" s="399" t="s">
        <v>764</v>
      </c>
      <c r="B19" s="400"/>
      <c r="C19" s="400"/>
      <c r="D19" s="400"/>
      <c r="E19" s="400"/>
      <c r="F19" s="403"/>
      <c r="G19" s="148">
        <f>SUM(G8:G18)</f>
        <v>10</v>
      </c>
      <c r="H19" s="149">
        <f>SUM(H8:H18)</f>
        <v>30</v>
      </c>
      <c r="I19" s="150"/>
      <c r="J19" s="148">
        <f>SUM(J8:J18)</f>
        <v>10</v>
      </c>
      <c r="K19" s="149">
        <f>SUM(K8:K18)</f>
        <v>30</v>
      </c>
      <c r="L19" s="150"/>
      <c r="M19" s="148">
        <f>SUM(M8:M18)</f>
        <v>5</v>
      </c>
      <c r="N19" s="149">
        <f>SUM(N8:N18)</f>
        <v>30</v>
      </c>
      <c r="O19" s="150"/>
      <c r="P19" s="148">
        <f>SUM(P8:P18)</f>
        <v>5</v>
      </c>
      <c r="Q19" s="149">
        <f>SUM(Q8:Q18)</f>
        <v>30</v>
      </c>
      <c r="R19" s="150"/>
      <c r="S19" s="151">
        <f>SUM(S8:S18)</f>
        <v>450</v>
      </c>
      <c r="T19" s="152">
        <f>SUM(T8:T18)</f>
        <v>120</v>
      </c>
    </row>
    <row r="20" spans="1:20" ht="12.75" thickTop="1" x14ac:dyDescent="0.25"/>
    <row r="21" spans="1:20" x14ac:dyDescent="0.25">
      <c r="A21" s="109" t="s">
        <v>98</v>
      </c>
      <c r="S21" s="109"/>
    </row>
    <row r="22" spans="1:20" x14ac:dyDescent="0.25">
      <c r="A22" s="154" t="s">
        <v>2650</v>
      </c>
      <c r="S22" s="109"/>
    </row>
    <row r="23" spans="1:20" x14ac:dyDescent="0.25">
      <c r="A23" s="109" t="s">
        <v>99</v>
      </c>
      <c r="S23" s="109"/>
    </row>
    <row r="24" spans="1:20" x14ac:dyDescent="0.25">
      <c r="S24" s="109"/>
      <c r="T24" s="155"/>
    </row>
    <row r="25" spans="1:20" x14ac:dyDescent="0.25">
      <c r="A25" s="156" t="s">
        <v>100</v>
      </c>
      <c r="S25" s="109"/>
      <c r="T25" s="155"/>
    </row>
    <row r="26" spans="1:20" x14ac:dyDescent="0.25">
      <c r="A26" s="157" t="s">
        <v>101</v>
      </c>
      <c r="F26" s="154" t="s">
        <v>2651</v>
      </c>
      <c r="G26" s="157"/>
      <c r="K26" s="109" t="s">
        <v>102</v>
      </c>
      <c r="M26" s="157"/>
      <c r="N26" s="157"/>
      <c r="P26" s="157" t="s">
        <v>103</v>
      </c>
      <c r="R26" s="157"/>
      <c r="S26" s="109"/>
    </row>
    <row r="27" spans="1:20" x14ac:dyDescent="0.25">
      <c r="A27" s="157" t="s">
        <v>104</v>
      </c>
      <c r="F27" s="109" t="s">
        <v>105</v>
      </c>
      <c r="G27" s="157"/>
      <c r="K27" s="109" t="s">
        <v>106</v>
      </c>
      <c r="M27" s="157"/>
      <c r="N27" s="157"/>
      <c r="P27" s="157" t="s">
        <v>107</v>
      </c>
      <c r="R27" s="157"/>
      <c r="S27" s="109"/>
    </row>
    <row r="28" spans="1:20" x14ac:dyDescent="0.25">
      <c r="A28" s="109" t="s">
        <v>108</v>
      </c>
      <c r="F28" s="109" t="s">
        <v>109</v>
      </c>
      <c r="K28" s="109" t="s">
        <v>110</v>
      </c>
      <c r="P28" s="109" t="s">
        <v>111</v>
      </c>
      <c r="S28" s="109"/>
    </row>
    <row r="29" spans="1:20" x14ac:dyDescent="0.25">
      <c r="A29" s="109" t="s">
        <v>112</v>
      </c>
      <c r="K29" s="109" t="s">
        <v>113</v>
      </c>
      <c r="S29" s="109"/>
    </row>
    <row r="30" spans="1:20" x14ac:dyDescent="0.25">
      <c r="A30" s="109" t="s">
        <v>114</v>
      </c>
      <c r="K30" s="109" t="s">
        <v>115</v>
      </c>
      <c r="S30" s="109"/>
    </row>
    <row r="31" spans="1:20" x14ac:dyDescent="0.25">
      <c r="S31" s="109"/>
    </row>
    <row r="32" spans="1:20" x14ac:dyDescent="0.25">
      <c r="A32" s="156" t="s">
        <v>116</v>
      </c>
    </row>
    <row r="33" spans="1:19" x14ac:dyDescent="0.25">
      <c r="A33" s="109" t="s">
        <v>117</v>
      </c>
      <c r="S33" s="109"/>
    </row>
    <row r="34" spans="1:19" x14ac:dyDescent="0.25">
      <c r="A34" s="109" t="s">
        <v>118</v>
      </c>
      <c r="S34" s="109"/>
    </row>
    <row r="35" spans="1:19" x14ac:dyDescent="0.25">
      <c r="A35" s="154" t="s">
        <v>2652</v>
      </c>
      <c r="S35" s="109"/>
    </row>
    <row r="36" spans="1:19" x14ac:dyDescent="0.25">
      <c r="A36" s="109" t="s">
        <v>119</v>
      </c>
      <c r="S36" s="109"/>
    </row>
  </sheetData>
  <sheetProtection algorithmName="SHA-512" hashValue="oaD22p01JGDpK5Hc4nGKFUGzRtzcMlBclxZOuVEMmW+FKLXpEM0uACDZlAkKDnS8zT4TmOOzerb3auueanfa8A==" saltValue="rpP3YB47+hKLWQFfeAyWow==" spinCount="100000" sheet="1" objects="1" scenarios="1"/>
  <mergeCells count="21">
    <mergeCell ref="A4:F4"/>
    <mergeCell ref="G4:R4"/>
    <mergeCell ref="S4:T4"/>
    <mergeCell ref="A3:T3"/>
    <mergeCell ref="A1:T1"/>
    <mergeCell ref="A2:T2"/>
    <mergeCell ref="A19:F19"/>
    <mergeCell ref="A16:T16"/>
    <mergeCell ref="S5:S6"/>
    <mergeCell ref="T5:T6"/>
    <mergeCell ref="A7:T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</mergeCells>
  <printOptions horizontalCentered="1"/>
  <pageMargins left="0.47244094488188976" right="0.47244094488188976" top="0.55118110236220474" bottom="0.55118110236220474" header="0.31496062992125984" footer="0.31496062992125984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37</vt:i4>
      </vt:variant>
    </vt:vector>
  </HeadingPairs>
  <TitlesOfParts>
    <vt:vector size="37" baseType="lpstr">
      <vt:lpstr>CONTENTS</vt:lpstr>
      <vt:lpstr>MA_Piano</vt:lpstr>
      <vt:lpstr>MA_Piano Acc. &amp; Rep.</vt:lpstr>
      <vt:lpstr>MA_Organ</vt:lpstr>
      <vt:lpstr>MA_Harpsichord</vt:lpstr>
      <vt:lpstr>MA_Accordion</vt:lpstr>
      <vt:lpstr>MA_Harp</vt:lpstr>
      <vt:lpstr>MA_Guitar</vt:lpstr>
      <vt:lpstr>MA_Cimbalom-Dulcimer</vt:lpstr>
      <vt:lpstr>MA_Violin</vt:lpstr>
      <vt:lpstr>MA_Viola</vt:lpstr>
      <vt:lpstr>MA_Cello</vt:lpstr>
      <vt:lpstr>MA_Double Bass</vt:lpstr>
      <vt:lpstr>MA_Flute</vt:lpstr>
      <vt:lpstr>MA_Oboe</vt:lpstr>
      <vt:lpstr>MA_Clarinet</vt:lpstr>
      <vt:lpstr>MA_Saxophone</vt:lpstr>
      <vt:lpstr>MA_Bassoon</vt:lpstr>
      <vt:lpstr>MA_Horn</vt:lpstr>
      <vt:lpstr>MA_Trumpet</vt:lpstr>
      <vt:lpstr>MA_Trombone</vt:lpstr>
      <vt:lpstr>MA_Tuba</vt:lpstr>
      <vt:lpstr>MA_Percussion</vt:lpstr>
      <vt:lpstr>MA_Opera Singing</vt:lpstr>
      <vt:lpstr>MA_Oratorio and Song P.</vt:lpstr>
      <vt:lpstr>MA_Jazz Piano</vt:lpstr>
      <vt:lpstr>MA_Jazz Double Bass</vt:lpstr>
      <vt:lpstr>MA_Jazz Saxophone</vt:lpstr>
      <vt:lpstr>MA_Jazz Singing</vt:lpstr>
      <vt:lpstr>MA_Jazz Composition</vt:lpstr>
      <vt:lpstr>MA_Choral Conducting</vt:lpstr>
      <vt:lpstr>MA_Orchestra Conducting</vt:lpstr>
      <vt:lpstr>MA_Music Composition</vt:lpstr>
      <vt:lpstr>MA_ Electroac. Comp. Spec.</vt:lpstr>
      <vt:lpstr>MA_Applied Music Comp. Spec.</vt:lpstr>
      <vt:lpstr>MA_Musicology</vt:lpstr>
      <vt:lpstr>MA_Ethnomusicology</vt:lpstr>
    </vt:vector>
  </TitlesOfParts>
  <Company>LFZE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Tötös Krisztina</cp:lastModifiedBy>
  <cp:lastPrinted>2025-06-30T13:06:43Z</cp:lastPrinted>
  <dcterms:created xsi:type="dcterms:W3CDTF">2014-03-20T07:45:05Z</dcterms:created>
  <dcterms:modified xsi:type="dcterms:W3CDTF">2025-06-30T13:07:06Z</dcterms:modified>
</cp:coreProperties>
</file>